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2928" yWindow="468" windowWidth="19440" windowHeight="14496" firstSheet="2" activeTab="2"/>
  </bookViews>
  <sheets>
    <sheet name="Tabelle1" sheetId="1" r:id="rId1"/>
    <sheet name="zwischenL" sheetId="2" r:id="rId2"/>
    <sheet name="Alle" sheetId="4" r:id="rId3"/>
    <sheet name="2007" sheetId="5" r:id="rId4"/>
    <sheet name="2008" sheetId="6" r:id="rId5"/>
    <sheet name="2009" sheetId="7" r:id="rId6"/>
    <sheet name="2010" sheetId="8" r:id="rId7"/>
    <sheet name="2011" sheetId="9" r:id="rId8"/>
    <sheet name="2012" sheetId="10" r:id="rId9"/>
    <sheet name="2013" sheetId="11" r:id="rId10"/>
    <sheet name="2014" sheetId="12" r:id="rId11"/>
    <sheet name="2015" sheetId="13" r:id="rId12"/>
    <sheet name="2016" sheetId="14" r:id="rId13"/>
    <sheet name="2017" sheetId="15" r:id="rId14"/>
    <sheet name="TEST" sheetId="3" r:id="rId15"/>
  </sheets>
  <calcPr calcId="114210" concurrentCalc="0"/>
</workbook>
</file>

<file path=xl/calcChain.xml><?xml version="1.0" encoding="utf-8"?>
<calcChain xmlns="http://schemas.openxmlformats.org/spreadsheetml/2006/main">
  <c r="E605" i="4"/>
  <c r="B351"/>
  <c r="C351"/>
  <c r="D351"/>
  <c r="B352"/>
  <c r="C352"/>
  <c r="D352"/>
  <c r="B353"/>
  <c r="C353"/>
  <c r="D353"/>
  <c r="B354"/>
  <c r="C354"/>
  <c r="D354"/>
  <c r="B355"/>
  <c r="C355"/>
  <c r="D355"/>
  <c r="B356"/>
  <c r="C356"/>
  <c r="D356"/>
  <c r="B357"/>
  <c r="C357"/>
  <c r="D357"/>
  <c r="B764"/>
  <c r="C764"/>
  <c r="D764"/>
  <c r="E764"/>
  <c r="B751"/>
  <c r="C751"/>
  <c r="D751"/>
  <c r="E751"/>
  <c r="B734"/>
  <c r="C734"/>
  <c r="D734"/>
  <c r="E734"/>
  <c r="B733"/>
  <c r="C733"/>
  <c r="D733"/>
  <c r="E733"/>
  <c r="B718"/>
  <c r="C718"/>
  <c r="D718"/>
  <c r="E718"/>
  <c r="B702"/>
  <c r="C702"/>
  <c r="D702"/>
  <c r="E702"/>
  <c r="B684"/>
  <c r="C684"/>
  <c r="D684"/>
  <c r="E684"/>
  <c r="B668"/>
  <c r="C668"/>
  <c r="D668"/>
  <c r="E668"/>
  <c r="B669"/>
  <c r="C669"/>
  <c r="D669"/>
  <c r="E669"/>
  <c r="B667"/>
  <c r="C667"/>
  <c r="D667"/>
  <c r="E667"/>
  <c r="B666"/>
  <c r="C666"/>
  <c r="D666"/>
  <c r="E666"/>
  <c r="B665"/>
  <c r="C665"/>
  <c r="D665"/>
  <c r="E665"/>
  <c r="B655"/>
  <c r="C655"/>
  <c r="D655"/>
  <c r="E655"/>
  <c r="B644"/>
  <c r="C644"/>
  <c r="D644"/>
  <c r="E644"/>
  <c r="B643"/>
  <c r="C643"/>
  <c r="D643"/>
  <c r="E643"/>
  <c r="B642"/>
  <c r="C642"/>
  <c r="D642"/>
  <c r="E642"/>
  <c r="B628"/>
  <c r="C628"/>
  <c r="D628"/>
  <c r="E628"/>
  <c r="B616"/>
  <c r="C616"/>
  <c r="D616"/>
  <c r="E616"/>
  <c r="B615"/>
  <c r="C615"/>
  <c r="D615"/>
  <c r="E615"/>
  <c r="B614"/>
  <c r="C614"/>
  <c r="D614"/>
  <c r="E614"/>
  <c r="B597"/>
  <c r="C597"/>
  <c r="D597"/>
  <c r="E597"/>
  <c r="E581"/>
  <c r="B584"/>
  <c r="C584"/>
  <c r="D584"/>
  <c r="E584"/>
  <c r="B583"/>
  <c r="C583"/>
  <c r="D583"/>
  <c r="E583"/>
  <c r="B567"/>
  <c r="C567"/>
  <c r="D567"/>
  <c r="E567"/>
  <c r="B566"/>
  <c r="C566"/>
  <c r="D566"/>
  <c r="E566"/>
  <c r="B540"/>
  <c r="C540"/>
  <c r="D540"/>
  <c r="E540"/>
  <c r="B539"/>
  <c r="C539"/>
  <c r="D539"/>
  <c r="E539"/>
  <c r="B526"/>
  <c r="C526"/>
  <c r="D526"/>
  <c r="E526"/>
  <c r="B510"/>
  <c r="C510"/>
  <c r="D510"/>
  <c r="E510"/>
  <c r="B511"/>
  <c r="C511"/>
  <c r="D511"/>
  <c r="E511"/>
  <c r="B494"/>
  <c r="C494"/>
  <c r="D494"/>
  <c r="E494"/>
  <c r="B495"/>
  <c r="C495"/>
  <c r="D495"/>
  <c r="E495"/>
  <c r="B481"/>
  <c r="C481"/>
  <c r="D481"/>
  <c r="E481"/>
  <c r="B454"/>
  <c r="C454"/>
  <c r="D454"/>
  <c r="E454"/>
  <c r="B455"/>
  <c r="C455"/>
  <c r="D455"/>
  <c r="E455"/>
  <c r="B438"/>
  <c r="C438"/>
  <c r="D438"/>
  <c r="E438"/>
  <c r="B439"/>
  <c r="C439"/>
  <c r="D439"/>
  <c r="E439"/>
  <c r="D6" i="2"/>
  <c r="A4" i="4"/>
  <c r="B410"/>
  <c r="C410"/>
  <c r="D410"/>
  <c r="E410"/>
  <c r="B409"/>
  <c r="C409"/>
  <c r="D409"/>
  <c r="E409"/>
  <c r="B393"/>
  <c r="C393"/>
  <c r="D393"/>
  <c r="E393"/>
  <c r="B377"/>
  <c r="C377"/>
  <c r="D377"/>
  <c r="E377"/>
  <c r="B376"/>
  <c r="C376"/>
  <c r="D376"/>
  <c r="E376"/>
  <c r="B358"/>
  <c r="C358"/>
  <c r="D358"/>
  <c r="E358"/>
  <c r="E357"/>
  <c r="B335"/>
  <c r="C335"/>
  <c r="D335"/>
  <c r="E335"/>
  <c r="B324"/>
  <c r="C324"/>
  <c r="D324"/>
  <c r="E324"/>
  <c r="B323"/>
  <c r="C323"/>
  <c r="D323"/>
  <c r="E323"/>
  <c r="B303"/>
  <c r="C303"/>
  <c r="D303"/>
  <c r="E303"/>
  <c r="B289"/>
  <c r="C289"/>
  <c r="D289"/>
  <c r="E289"/>
  <c r="B170"/>
  <c r="C170"/>
  <c r="D170"/>
  <c r="E170"/>
  <c r="B270"/>
  <c r="C270"/>
  <c r="D270"/>
  <c r="E270"/>
  <c r="B241"/>
  <c r="C241"/>
  <c r="D241"/>
  <c r="E241"/>
  <c r="B242"/>
  <c r="C242"/>
  <c r="D242"/>
  <c r="E242"/>
  <c r="B232"/>
  <c r="C232"/>
  <c r="D232"/>
  <c r="E232"/>
  <c r="B316"/>
  <c r="C316"/>
  <c r="D316"/>
  <c r="E316"/>
  <c r="D159" i="2"/>
  <c r="A317" i="4"/>
  <c r="B317"/>
  <c r="C317"/>
  <c r="D317"/>
  <c r="E317"/>
  <c r="B318"/>
  <c r="C318"/>
  <c r="D318"/>
  <c r="E318"/>
  <c r="B319"/>
  <c r="C319"/>
  <c r="D319"/>
  <c r="E319"/>
  <c r="B320"/>
  <c r="C320"/>
  <c r="D320"/>
  <c r="E320"/>
  <c r="B321"/>
  <c r="C321"/>
  <c r="D321"/>
  <c r="E321"/>
  <c r="B204"/>
  <c r="C204"/>
  <c r="D204"/>
  <c r="E204"/>
  <c r="B205"/>
  <c r="C205"/>
  <c r="D205"/>
  <c r="E205"/>
  <c r="B196"/>
  <c r="C196"/>
  <c r="D196"/>
  <c r="E196"/>
  <c r="B182"/>
  <c r="C182"/>
  <c r="D182"/>
  <c r="E182"/>
  <c r="B183"/>
  <c r="C183"/>
  <c r="D183"/>
  <c r="E183"/>
  <c r="B162"/>
  <c r="C162"/>
  <c r="D162"/>
  <c r="E162"/>
  <c r="B160"/>
  <c r="C160"/>
  <c r="D160"/>
  <c r="E160"/>
  <c r="B161"/>
  <c r="C161"/>
  <c r="D161"/>
  <c r="E161"/>
  <c r="B144"/>
  <c r="C144"/>
  <c r="D144"/>
  <c r="E144"/>
  <c r="B143"/>
  <c r="C143"/>
  <c r="D143"/>
  <c r="E143"/>
  <c r="B142"/>
  <c r="C142"/>
  <c r="D142"/>
  <c r="E142"/>
  <c r="B141"/>
  <c r="C141"/>
  <c r="D141"/>
  <c r="E141"/>
  <c r="B139"/>
  <c r="C139"/>
  <c r="D139"/>
  <c r="E139"/>
  <c r="B140"/>
  <c r="C140"/>
  <c r="D140"/>
  <c r="E140"/>
  <c r="B126"/>
  <c r="C126"/>
  <c r="D126"/>
  <c r="E126"/>
  <c r="B125"/>
  <c r="C125"/>
  <c r="D125"/>
  <c r="E125"/>
  <c r="B124"/>
  <c r="C124"/>
  <c r="D124"/>
  <c r="E124"/>
  <c r="B123"/>
  <c r="C123"/>
  <c r="D123"/>
  <c r="E123"/>
  <c r="B121"/>
  <c r="C121"/>
  <c r="D121"/>
  <c r="E121"/>
  <c r="B122"/>
  <c r="C122"/>
  <c r="D122"/>
  <c r="E122"/>
  <c r="B112"/>
  <c r="C112"/>
  <c r="D112"/>
  <c r="E112"/>
  <c r="B104"/>
  <c r="C104"/>
  <c r="D104"/>
  <c r="E104"/>
  <c r="B103"/>
  <c r="C103"/>
  <c r="D103"/>
  <c r="E103"/>
  <c r="B100"/>
  <c r="C100"/>
  <c r="D100"/>
  <c r="E100"/>
  <c r="B101"/>
  <c r="C101"/>
  <c r="D101"/>
  <c r="E101"/>
  <c r="B102"/>
  <c r="C102"/>
  <c r="D102"/>
  <c r="E102"/>
  <c r="B95"/>
  <c r="C95"/>
  <c r="D95"/>
  <c r="E95"/>
  <c r="B93"/>
  <c r="C93"/>
  <c r="D93"/>
  <c r="E93"/>
  <c r="B94"/>
  <c r="C94"/>
  <c r="D94"/>
  <c r="E94"/>
  <c r="B81"/>
  <c r="C81"/>
  <c r="D81"/>
  <c r="E81"/>
  <c r="B82"/>
  <c r="C82"/>
  <c r="D82"/>
  <c r="E82"/>
  <c r="B83"/>
  <c r="C83"/>
  <c r="D83"/>
  <c r="E83"/>
  <c r="B70"/>
  <c r="C70"/>
  <c r="D70"/>
  <c r="E70"/>
  <c r="B71"/>
  <c r="C71"/>
  <c r="D71"/>
  <c r="E71"/>
  <c r="B55"/>
  <c r="C55"/>
  <c r="D55"/>
  <c r="E55"/>
  <c r="B45"/>
  <c r="C45"/>
  <c r="D45"/>
  <c r="E45"/>
  <c r="B44"/>
  <c r="C44"/>
  <c r="D44"/>
  <c r="E44"/>
  <c r="B43"/>
  <c r="C43"/>
  <c r="D43"/>
  <c r="E43"/>
  <c r="B42"/>
  <c r="C42"/>
  <c r="D42"/>
  <c r="E42"/>
  <c r="B33"/>
  <c r="C33"/>
  <c r="D33"/>
  <c r="E33"/>
  <c r="B31"/>
  <c r="C31"/>
  <c r="D31"/>
  <c r="E31"/>
  <c r="B32"/>
  <c r="C32"/>
  <c r="D32"/>
  <c r="E32"/>
  <c r="B17"/>
  <c r="C17"/>
  <c r="D17"/>
  <c r="E17"/>
  <c r="B18"/>
  <c r="C18"/>
  <c r="D18"/>
  <c r="E18"/>
  <c r="B5"/>
  <c r="C5"/>
  <c r="D5"/>
  <c r="E5"/>
  <c r="B6"/>
  <c r="C6"/>
  <c r="D6"/>
  <c r="E6"/>
  <c r="B7"/>
  <c r="C7"/>
  <c r="D7"/>
  <c r="E7"/>
  <c r="B8"/>
  <c r="C8"/>
  <c r="D8"/>
  <c r="E8"/>
  <c r="B9"/>
  <c r="C9"/>
  <c r="D9"/>
  <c r="E9"/>
  <c r="A671"/>
  <c r="A662"/>
  <c r="A649"/>
  <c r="A635"/>
  <c r="A620"/>
  <c r="A605"/>
  <c r="A589"/>
  <c r="A573"/>
  <c r="A558"/>
  <c r="A545"/>
  <c r="A532"/>
  <c r="A519"/>
  <c r="A693"/>
  <c r="A709"/>
  <c r="A725"/>
  <c r="A740"/>
  <c r="A758"/>
  <c r="A771"/>
  <c r="B681"/>
  <c r="C681"/>
  <c r="D681"/>
  <c r="E681"/>
  <c r="B682"/>
  <c r="C682"/>
  <c r="D682"/>
  <c r="E682"/>
  <c r="B683"/>
  <c r="C683"/>
  <c r="D683"/>
  <c r="E683"/>
  <c r="B677"/>
  <c r="C677"/>
  <c r="D677"/>
  <c r="E677"/>
  <c r="B678"/>
  <c r="C678"/>
  <c r="D678"/>
  <c r="E678"/>
  <c r="B679"/>
  <c r="C679"/>
  <c r="D679"/>
  <c r="E679"/>
  <c r="B680"/>
  <c r="C680"/>
  <c r="D680"/>
  <c r="E680"/>
  <c r="B671"/>
  <c r="C671"/>
  <c r="D671"/>
  <c r="E671"/>
  <c r="B672"/>
  <c r="C672"/>
  <c r="D672"/>
  <c r="E672"/>
  <c r="B673"/>
  <c r="C673"/>
  <c r="D673"/>
  <c r="E673"/>
  <c r="B674"/>
  <c r="C674"/>
  <c r="D674"/>
  <c r="E674"/>
  <c r="B675"/>
  <c r="C675"/>
  <c r="D675"/>
  <c r="E675"/>
  <c r="B676"/>
  <c r="C676"/>
  <c r="D676"/>
  <c r="E676"/>
  <c r="B606"/>
  <c r="C606"/>
  <c r="D606"/>
  <c r="E606"/>
  <c r="B607"/>
  <c r="C607"/>
  <c r="D607"/>
  <c r="E607"/>
  <c r="B608"/>
  <c r="C608"/>
  <c r="D608"/>
  <c r="E608"/>
  <c r="B609"/>
  <c r="C609"/>
  <c r="D609"/>
  <c r="E609"/>
  <c r="B610"/>
  <c r="C610"/>
  <c r="D610"/>
  <c r="E610"/>
  <c r="B611"/>
  <c r="C611"/>
  <c r="D611"/>
  <c r="E611"/>
  <c r="B612"/>
  <c r="C612"/>
  <c r="D612"/>
  <c r="E612"/>
  <c r="B613"/>
  <c r="C613"/>
  <c r="D613"/>
  <c r="E613"/>
  <c r="B619"/>
  <c r="C619"/>
  <c r="D619"/>
  <c r="E619"/>
  <c r="B620"/>
  <c r="C620"/>
  <c r="D620"/>
  <c r="E620"/>
  <c r="B621"/>
  <c r="C621"/>
  <c r="D621"/>
  <c r="E621"/>
  <c r="B622"/>
  <c r="C622"/>
  <c r="D622"/>
  <c r="E622"/>
  <c r="B623"/>
  <c r="C623"/>
  <c r="D623"/>
  <c r="E623"/>
  <c r="B624"/>
  <c r="C624"/>
  <c r="D624"/>
  <c r="E624"/>
  <c r="B625"/>
  <c r="C625"/>
  <c r="D625"/>
  <c r="E625"/>
  <c r="B626"/>
  <c r="C626"/>
  <c r="D626"/>
  <c r="E626"/>
  <c r="B627"/>
  <c r="C627"/>
  <c r="D627"/>
  <c r="E627"/>
  <c r="B634"/>
  <c r="C634"/>
  <c r="D634"/>
  <c r="E634"/>
  <c r="B635"/>
  <c r="C635"/>
  <c r="D635"/>
  <c r="E635"/>
  <c r="B636"/>
  <c r="C636"/>
  <c r="D636"/>
  <c r="E636"/>
  <c r="B637"/>
  <c r="C637"/>
  <c r="D637"/>
  <c r="E637"/>
  <c r="B638"/>
  <c r="C638"/>
  <c r="D638"/>
  <c r="E638"/>
  <c r="B639"/>
  <c r="C639"/>
  <c r="D639"/>
  <c r="E639"/>
  <c r="B640"/>
  <c r="C640"/>
  <c r="D640"/>
  <c r="E640"/>
  <c r="B641"/>
  <c r="C641"/>
  <c r="D641"/>
  <c r="E641"/>
  <c r="B648"/>
  <c r="C648"/>
  <c r="D648"/>
  <c r="E648"/>
  <c r="B649"/>
  <c r="C649"/>
  <c r="D649"/>
  <c r="E649"/>
  <c r="B650"/>
  <c r="C650"/>
  <c r="D650"/>
  <c r="E650"/>
  <c r="B651"/>
  <c r="C651"/>
  <c r="D651"/>
  <c r="E651"/>
  <c r="B652"/>
  <c r="C652"/>
  <c r="D652"/>
  <c r="E652"/>
  <c r="B653"/>
  <c r="C653"/>
  <c r="D653"/>
  <c r="E653"/>
  <c r="B654"/>
  <c r="C654"/>
  <c r="D654"/>
  <c r="E654"/>
  <c r="B661"/>
  <c r="C661"/>
  <c r="D661"/>
  <c r="E661"/>
  <c r="B662"/>
  <c r="C662"/>
  <c r="D662"/>
  <c r="E662"/>
  <c r="B663"/>
  <c r="C663"/>
  <c r="D663"/>
  <c r="E663"/>
  <c r="B664"/>
  <c r="C664"/>
  <c r="D664"/>
  <c r="E664"/>
  <c r="B692"/>
  <c r="B693"/>
  <c r="C693"/>
  <c r="D693"/>
  <c r="E693"/>
  <c r="B694"/>
  <c r="C694"/>
  <c r="D694"/>
  <c r="E694"/>
  <c r="A501"/>
  <c r="A487"/>
  <c r="D230" i="2"/>
  <c r="A473" i="4"/>
  <c r="D216" i="2"/>
  <c r="D217"/>
  <c r="D218"/>
  <c r="D219"/>
  <c r="D220"/>
  <c r="D221"/>
  <c r="D222"/>
  <c r="D223"/>
  <c r="D224"/>
  <c r="D225"/>
  <c r="D226"/>
  <c r="D227"/>
  <c r="D228"/>
  <c r="D229"/>
  <c r="D231"/>
  <c r="D232"/>
  <c r="D233"/>
  <c r="D234"/>
  <c r="D235"/>
  <c r="D236"/>
  <c r="D237"/>
  <c r="D203"/>
  <c r="D204"/>
  <c r="D205"/>
  <c r="D206"/>
  <c r="D207"/>
  <c r="D208"/>
  <c r="D209"/>
  <c r="D210"/>
  <c r="D211"/>
  <c r="D212"/>
  <c r="D213"/>
  <c r="D214"/>
  <c r="D215"/>
  <c r="A461" i="4"/>
  <c r="A445"/>
  <c r="B493"/>
  <c r="C493"/>
  <c r="D493"/>
  <c r="E493"/>
  <c r="B500"/>
  <c r="C500"/>
  <c r="D500"/>
  <c r="E500"/>
  <c r="B501"/>
  <c r="C501"/>
  <c r="D501"/>
  <c r="E501"/>
  <c r="B502"/>
  <c r="C502"/>
  <c r="D502"/>
  <c r="E502"/>
  <c r="B503"/>
  <c r="C503"/>
  <c r="D503"/>
  <c r="E503"/>
  <c r="B504"/>
  <c r="C504"/>
  <c r="D504"/>
  <c r="E504"/>
  <c r="B505"/>
  <c r="C505"/>
  <c r="D505"/>
  <c r="E505"/>
  <c r="B506"/>
  <c r="C506"/>
  <c r="D506"/>
  <c r="E506"/>
  <c r="B507"/>
  <c r="C507"/>
  <c r="D507"/>
  <c r="E507"/>
  <c r="B508"/>
  <c r="C508"/>
  <c r="D508"/>
  <c r="E508"/>
  <c r="B509"/>
  <c r="C509"/>
  <c r="D509"/>
  <c r="E509"/>
  <c r="B478"/>
  <c r="C478"/>
  <c r="D478"/>
  <c r="E478"/>
  <c r="B479"/>
  <c r="C479"/>
  <c r="D479"/>
  <c r="E479"/>
  <c r="B480"/>
  <c r="C480"/>
  <c r="D480"/>
  <c r="E480"/>
  <c r="B486"/>
  <c r="C486"/>
  <c r="D486"/>
  <c r="E486"/>
  <c r="B487"/>
  <c r="C487"/>
  <c r="D487"/>
  <c r="E487"/>
  <c r="B488"/>
  <c r="C488"/>
  <c r="D488"/>
  <c r="E488"/>
  <c r="B489"/>
  <c r="C489"/>
  <c r="D489"/>
  <c r="E489"/>
  <c r="B490"/>
  <c r="C490"/>
  <c r="D490"/>
  <c r="E490"/>
  <c r="B491"/>
  <c r="C491"/>
  <c r="D491"/>
  <c r="E491"/>
  <c r="B492"/>
  <c r="C492"/>
  <c r="D492"/>
  <c r="E492"/>
  <c r="B467"/>
  <c r="C467"/>
  <c r="D467"/>
  <c r="E467"/>
  <c r="B473"/>
  <c r="C473"/>
  <c r="D473"/>
  <c r="E473"/>
  <c r="B474"/>
  <c r="C474"/>
  <c r="D474"/>
  <c r="E474"/>
  <c r="B475"/>
  <c r="C475"/>
  <c r="D475"/>
  <c r="E475"/>
  <c r="B476"/>
  <c r="C476"/>
  <c r="D476"/>
  <c r="E476"/>
  <c r="B477"/>
  <c r="C477"/>
  <c r="D477"/>
  <c r="E477"/>
  <c r="B429"/>
  <c r="C429"/>
  <c r="D429"/>
  <c r="E429"/>
  <c r="B430"/>
  <c r="C430"/>
  <c r="D430"/>
  <c r="E430"/>
  <c r="B431"/>
  <c r="C431"/>
  <c r="D431"/>
  <c r="E431"/>
  <c r="B432"/>
  <c r="C432"/>
  <c r="D432"/>
  <c r="E432"/>
  <c r="B433"/>
  <c r="C433"/>
  <c r="D433"/>
  <c r="E433"/>
  <c r="B434"/>
  <c r="C434"/>
  <c r="D434"/>
  <c r="E434"/>
  <c r="B435"/>
  <c r="C435"/>
  <c r="D435"/>
  <c r="E435"/>
  <c r="B436"/>
  <c r="C436"/>
  <c r="D436"/>
  <c r="E436"/>
  <c r="B437"/>
  <c r="C437"/>
  <c r="D437"/>
  <c r="E437"/>
  <c r="B444"/>
  <c r="C444"/>
  <c r="D444"/>
  <c r="E444"/>
  <c r="B445"/>
  <c r="C445"/>
  <c r="D445"/>
  <c r="E445"/>
  <c r="B446"/>
  <c r="C446"/>
  <c r="D446"/>
  <c r="E446"/>
  <c r="B447"/>
  <c r="C447"/>
  <c r="D447"/>
  <c r="E447"/>
  <c r="B448"/>
  <c r="C448"/>
  <c r="D448"/>
  <c r="E448"/>
  <c r="B449"/>
  <c r="C449"/>
  <c r="D449"/>
  <c r="E449"/>
  <c r="B450"/>
  <c r="C450"/>
  <c r="D450"/>
  <c r="E450"/>
  <c r="B451"/>
  <c r="C451"/>
  <c r="D451"/>
  <c r="E451"/>
  <c r="B452"/>
  <c r="C452"/>
  <c r="D452"/>
  <c r="E452"/>
  <c r="B453"/>
  <c r="C453"/>
  <c r="D453"/>
  <c r="E453"/>
  <c r="B460"/>
  <c r="C460"/>
  <c r="D460"/>
  <c r="E460"/>
  <c r="B461"/>
  <c r="C461"/>
  <c r="D461"/>
  <c r="E461"/>
  <c r="B462"/>
  <c r="C462"/>
  <c r="D462"/>
  <c r="E462"/>
  <c r="B463"/>
  <c r="C463"/>
  <c r="D463"/>
  <c r="E463"/>
  <c r="B464"/>
  <c r="C464"/>
  <c r="D464"/>
  <c r="E464"/>
  <c r="B465"/>
  <c r="C465"/>
  <c r="D465"/>
  <c r="E465"/>
  <c r="B466"/>
  <c r="C466"/>
  <c r="D466"/>
  <c r="E466"/>
  <c r="D428"/>
  <c r="E428"/>
  <c r="C428"/>
  <c r="B428"/>
  <c r="E248" i="2"/>
  <c r="F248"/>
  <c r="G248"/>
  <c r="H248"/>
  <c r="I248"/>
  <c r="J248"/>
  <c r="K248"/>
  <c r="L248"/>
  <c r="M248"/>
  <c r="E249"/>
  <c r="F249"/>
  <c r="G249"/>
  <c r="H249"/>
  <c r="I249"/>
  <c r="J249"/>
  <c r="K249"/>
  <c r="L249"/>
  <c r="M249"/>
  <c r="E250"/>
  <c r="F250"/>
  <c r="G250"/>
  <c r="H250"/>
  <c r="I250"/>
  <c r="J250"/>
  <c r="K250"/>
  <c r="L250"/>
  <c r="M250"/>
  <c r="E226"/>
  <c r="F226"/>
  <c r="G226"/>
  <c r="H226"/>
  <c r="I226"/>
  <c r="J226"/>
  <c r="K226"/>
  <c r="L226"/>
  <c r="M226"/>
  <c r="E227"/>
  <c r="F227"/>
  <c r="G227"/>
  <c r="H227"/>
  <c r="I227"/>
  <c r="J227"/>
  <c r="K227"/>
  <c r="L227"/>
  <c r="M227"/>
  <c r="E228"/>
  <c r="F228"/>
  <c r="G228"/>
  <c r="H228"/>
  <c r="I228"/>
  <c r="J228"/>
  <c r="K228"/>
  <c r="L228"/>
  <c r="M228"/>
  <c r="E229"/>
  <c r="F229"/>
  <c r="G229"/>
  <c r="H229"/>
  <c r="I229"/>
  <c r="J229"/>
  <c r="K229"/>
  <c r="L229"/>
  <c r="M229"/>
  <c r="E230"/>
  <c r="F230"/>
  <c r="G230"/>
  <c r="H230"/>
  <c r="I230"/>
  <c r="J230"/>
  <c r="K230"/>
  <c r="L230"/>
  <c r="M230"/>
  <c r="E231"/>
  <c r="F231"/>
  <c r="G231"/>
  <c r="H231"/>
  <c r="I231"/>
  <c r="J231"/>
  <c r="K231"/>
  <c r="L231"/>
  <c r="M231"/>
  <c r="E232"/>
  <c r="F232"/>
  <c r="G232"/>
  <c r="H232"/>
  <c r="I232"/>
  <c r="J232"/>
  <c r="K232"/>
  <c r="L232"/>
  <c r="M232"/>
  <c r="E233"/>
  <c r="F233"/>
  <c r="G233"/>
  <c r="H233"/>
  <c r="I233"/>
  <c r="J233"/>
  <c r="K233"/>
  <c r="L233"/>
  <c r="M233"/>
  <c r="E234"/>
  <c r="F234"/>
  <c r="G234"/>
  <c r="H234"/>
  <c r="I234"/>
  <c r="J234"/>
  <c r="K234"/>
  <c r="L234"/>
  <c r="M234"/>
  <c r="E235"/>
  <c r="F235"/>
  <c r="G235"/>
  <c r="H235"/>
  <c r="I235"/>
  <c r="J235"/>
  <c r="K235"/>
  <c r="L235"/>
  <c r="M235"/>
  <c r="E236"/>
  <c r="F236"/>
  <c r="G236"/>
  <c r="H236"/>
  <c r="I236"/>
  <c r="J236"/>
  <c r="K236"/>
  <c r="L236"/>
  <c r="M236"/>
  <c r="E237"/>
  <c r="F237"/>
  <c r="G237"/>
  <c r="H237"/>
  <c r="I237"/>
  <c r="J237"/>
  <c r="K237"/>
  <c r="L237"/>
  <c r="M237"/>
  <c r="E238"/>
  <c r="F238"/>
  <c r="G238"/>
  <c r="H238"/>
  <c r="I238"/>
  <c r="J238"/>
  <c r="K238"/>
  <c r="L238"/>
  <c r="M238"/>
  <c r="E239"/>
  <c r="F239"/>
  <c r="G239"/>
  <c r="H239"/>
  <c r="I239"/>
  <c r="J239"/>
  <c r="K239"/>
  <c r="L239"/>
  <c r="M239"/>
  <c r="E240"/>
  <c r="F240"/>
  <c r="G240"/>
  <c r="H240"/>
  <c r="I240"/>
  <c r="J240"/>
  <c r="K240"/>
  <c r="L240"/>
  <c r="M240"/>
  <c r="E241"/>
  <c r="F241"/>
  <c r="G241"/>
  <c r="H241"/>
  <c r="I241"/>
  <c r="J241"/>
  <c r="K241"/>
  <c r="L241"/>
  <c r="M241"/>
  <c r="E242"/>
  <c r="F242"/>
  <c r="G242"/>
  <c r="H242"/>
  <c r="I242"/>
  <c r="J242"/>
  <c r="K242"/>
  <c r="L242"/>
  <c r="M242"/>
  <c r="E243"/>
  <c r="F243"/>
  <c r="G243"/>
  <c r="H243"/>
  <c r="I243"/>
  <c r="J243"/>
  <c r="K243"/>
  <c r="L243"/>
  <c r="M243"/>
  <c r="E244"/>
  <c r="F244"/>
  <c r="G244"/>
  <c r="H244"/>
  <c r="I244"/>
  <c r="J244"/>
  <c r="K244"/>
  <c r="L244"/>
  <c r="M244"/>
  <c r="E245"/>
  <c r="F245"/>
  <c r="G245"/>
  <c r="H245"/>
  <c r="I245"/>
  <c r="J245"/>
  <c r="K245"/>
  <c r="L245"/>
  <c r="M245"/>
  <c r="E246"/>
  <c r="F246"/>
  <c r="G246"/>
  <c r="H246"/>
  <c r="I246"/>
  <c r="J246"/>
  <c r="K246"/>
  <c r="L246"/>
  <c r="M246"/>
  <c r="E247"/>
  <c r="F247"/>
  <c r="G247"/>
  <c r="H247"/>
  <c r="I247"/>
  <c r="J247"/>
  <c r="K247"/>
  <c r="L247"/>
  <c r="M247"/>
  <c r="E201"/>
  <c r="F201"/>
  <c r="G201"/>
  <c r="H201"/>
  <c r="I201"/>
  <c r="J201"/>
  <c r="K201"/>
  <c r="L201"/>
  <c r="M201"/>
  <c r="E202"/>
  <c r="F202"/>
  <c r="G202"/>
  <c r="H202"/>
  <c r="I202"/>
  <c r="J202"/>
  <c r="K202"/>
  <c r="L202"/>
  <c r="M202"/>
  <c r="E203"/>
  <c r="F203"/>
  <c r="G203"/>
  <c r="H203"/>
  <c r="I203"/>
  <c r="J203"/>
  <c r="K203"/>
  <c r="L203"/>
  <c r="M203"/>
  <c r="E204"/>
  <c r="F204"/>
  <c r="G204"/>
  <c r="H204"/>
  <c r="I204"/>
  <c r="J204"/>
  <c r="K204"/>
  <c r="L204"/>
  <c r="M204"/>
  <c r="E205"/>
  <c r="F205"/>
  <c r="G205"/>
  <c r="H205"/>
  <c r="I205"/>
  <c r="J205"/>
  <c r="K205"/>
  <c r="L205"/>
  <c r="M205"/>
  <c r="E206"/>
  <c r="F206"/>
  <c r="G206"/>
  <c r="H206"/>
  <c r="I206"/>
  <c r="J206"/>
  <c r="K206"/>
  <c r="L206"/>
  <c r="M206"/>
  <c r="E207"/>
  <c r="F207"/>
  <c r="G207"/>
  <c r="H207"/>
  <c r="I207"/>
  <c r="J207"/>
  <c r="K207"/>
  <c r="L207"/>
  <c r="M207"/>
  <c r="E208"/>
  <c r="F208"/>
  <c r="G208"/>
  <c r="H208"/>
  <c r="I208"/>
  <c r="J208"/>
  <c r="K208"/>
  <c r="L208"/>
  <c r="M208"/>
  <c r="E209"/>
  <c r="F209"/>
  <c r="G209"/>
  <c r="H209"/>
  <c r="I209"/>
  <c r="J209"/>
  <c r="K209"/>
  <c r="L209"/>
  <c r="M209"/>
  <c r="E210"/>
  <c r="F210"/>
  <c r="G210"/>
  <c r="H210"/>
  <c r="I210"/>
  <c r="J210"/>
  <c r="K210"/>
  <c r="L210"/>
  <c r="M210"/>
  <c r="E211"/>
  <c r="F211"/>
  <c r="G211"/>
  <c r="H211"/>
  <c r="I211"/>
  <c r="J211"/>
  <c r="K211"/>
  <c r="L211"/>
  <c r="M211"/>
  <c r="E212"/>
  <c r="F212"/>
  <c r="G212"/>
  <c r="H212"/>
  <c r="I212"/>
  <c r="J212"/>
  <c r="K212"/>
  <c r="L212"/>
  <c r="M212"/>
  <c r="E213"/>
  <c r="F213"/>
  <c r="G213"/>
  <c r="H213"/>
  <c r="I213"/>
  <c r="J213"/>
  <c r="K213"/>
  <c r="L213"/>
  <c r="M213"/>
  <c r="E214"/>
  <c r="F214"/>
  <c r="G214"/>
  <c r="H214"/>
  <c r="I214"/>
  <c r="J214"/>
  <c r="K214"/>
  <c r="L214"/>
  <c r="M214"/>
  <c r="E215"/>
  <c r="F215"/>
  <c r="G215"/>
  <c r="H215"/>
  <c r="I215"/>
  <c r="J215"/>
  <c r="K215"/>
  <c r="L215"/>
  <c r="M215"/>
  <c r="E216"/>
  <c r="F216"/>
  <c r="G216"/>
  <c r="H216"/>
  <c r="I216"/>
  <c r="J216"/>
  <c r="K216"/>
  <c r="L216"/>
  <c r="M216"/>
  <c r="E217"/>
  <c r="F217"/>
  <c r="G217"/>
  <c r="H217"/>
  <c r="I217"/>
  <c r="J217"/>
  <c r="K217"/>
  <c r="L217"/>
  <c r="M217"/>
  <c r="E218"/>
  <c r="F218"/>
  <c r="G218"/>
  <c r="H218"/>
  <c r="I218"/>
  <c r="J218"/>
  <c r="K218"/>
  <c r="L218"/>
  <c r="M218"/>
  <c r="E219"/>
  <c r="F219"/>
  <c r="G219"/>
  <c r="H219"/>
  <c r="I219"/>
  <c r="J219"/>
  <c r="K219"/>
  <c r="L219"/>
  <c r="M219"/>
  <c r="E220"/>
  <c r="F220"/>
  <c r="G220"/>
  <c r="H220"/>
  <c r="I220"/>
  <c r="J220"/>
  <c r="K220"/>
  <c r="L220"/>
  <c r="M220"/>
  <c r="E221"/>
  <c r="F221"/>
  <c r="G221"/>
  <c r="H221"/>
  <c r="I221"/>
  <c r="J221"/>
  <c r="K221"/>
  <c r="L221"/>
  <c r="M221"/>
  <c r="E222"/>
  <c r="F222"/>
  <c r="G222"/>
  <c r="H222"/>
  <c r="I222"/>
  <c r="J222"/>
  <c r="K222"/>
  <c r="L222"/>
  <c r="M222"/>
  <c r="E223"/>
  <c r="F223"/>
  <c r="G223"/>
  <c r="H223"/>
  <c r="I223"/>
  <c r="J223"/>
  <c r="K223"/>
  <c r="L223"/>
  <c r="M223"/>
  <c r="E224"/>
  <c r="F224"/>
  <c r="G224"/>
  <c r="H224"/>
  <c r="I224"/>
  <c r="J224"/>
  <c r="K224"/>
  <c r="L224"/>
  <c r="M224"/>
  <c r="E225"/>
  <c r="F225"/>
  <c r="G225"/>
  <c r="H225"/>
  <c r="I225"/>
  <c r="J225"/>
  <c r="K225"/>
  <c r="L225"/>
  <c r="M225"/>
  <c r="D202"/>
  <c r="A428" i="4"/>
  <c r="D196" i="2"/>
  <c r="A415" i="4"/>
  <c r="D191" i="2"/>
  <c r="A400" i="4"/>
  <c r="D185" i="2"/>
  <c r="A383" i="4"/>
  <c r="D178" i="2"/>
  <c r="A364" i="4"/>
  <c r="D173" i="2"/>
  <c r="A350" i="4"/>
  <c r="D169" i="2"/>
  <c r="A338" i="4"/>
  <c r="B604"/>
  <c r="B518"/>
  <c r="B519"/>
  <c r="C519"/>
  <c r="D519"/>
  <c r="E519"/>
  <c r="B520"/>
  <c r="C520"/>
  <c r="D520"/>
  <c r="E520"/>
  <c r="B521"/>
  <c r="C521"/>
  <c r="D521"/>
  <c r="E521"/>
  <c r="B522"/>
  <c r="C522"/>
  <c r="D522"/>
  <c r="E522"/>
  <c r="B523"/>
  <c r="C523"/>
  <c r="D523"/>
  <c r="E523"/>
  <c r="B524"/>
  <c r="C524"/>
  <c r="D524"/>
  <c r="E524"/>
  <c r="B525"/>
  <c r="C525"/>
  <c r="D525"/>
  <c r="E525"/>
  <c r="B531"/>
  <c r="C531"/>
  <c r="D531"/>
  <c r="E531"/>
  <c r="B532"/>
  <c r="C532"/>
  <c r="D532"/>
  <c r="E532"/>
  <c r="B533"/>
  <c r="C533"/>
  <c r="D533"/>
  <c r="E533"/>
  <c r="B534"/>
  <c r="C534"/>
  <c r="D534"/>
  <c r="E534"/>
  <c r="B535"/>
  <c r="C535"/>
  <c r="D535"/>
  <c r="E535"/>
  <c r="B536"/>
  <c r="C536"/>
  <c r="D536"/>
  <c r="E536"/>
  <c r="B537"/>
  <c r="C537"/>
  <c r="D537"/>
  <c r="E537"/>
  <c r="B538"/>
  <c r="C538"/>
  <c r="D538"/>
  <c r="E538"/>
  <c r="B544"/>
  <c r="C544"/>
  <c r="D544"/>
  <c r="E544"/>
  <c r="B545"/>
  <c r="C545"/>
  <c r="D545"/>
  <c r="E545"/>
  <c r="B546"/>
  <c r="C546"/>
  <c r="D546"/>
  <c r="E546"/>
  <c r="B547"/>
  <c r="C547"/>
  <c r="D547"/>
  <c r="E547"/>
  <c r="B548"/>
  <c r="C548"/>
  <c r="D548"/>
  <c r="E548"/>
  <c r="B549"/>
  <c r="C549"/>
  <c r="D549"/>
  <c r="E549"/>
  <c r="B550"/>
  <c r="C550"/>
  <c r="D550"/>
  <c r="E550"/>
  <c r="B551"/>
  <c r="C551"/>
  <c r="D551"/>
  <c r="E551"/>
  <c r="B552"/>
  <c r="C552"/>
  <c r="D552"/>
  <c r="E552"/>
  <c r="B557"/>
  <c r="C557"/>
  <c r="D557"/>
  <c r="E557"/>
  <c r="B558"/>
  <c r="C558"/>
  <c r="D558"/>
  <c r="E558"/>
  <c r="B559"/>
  <c r="C559"/>
  <c r="D559"/>
  <c r="E559"/>
  <c r="B560"/>
  <c r="C560"/>
  <c r="D560"/>
  <c r="E560"/>
  <c r="B561"/>
  <c r="C561"/>
  <c r="D561"/>
  <c r="E561"/>
  <c r="B562"/>
  <c r="C562"/>
  <c r="D562"/>
  <c r="E562"/>
  <c r="B563"/>
  <c r="C563"/>
  <c r="D563"/>
  <c r="E563"/>
  <c r="B564"/>
  <c r="C564"/>
  <c r="D564"/>
  <c r="E564"/>
  <c r="B565"/>
  <c r="C565"/>
  <c r="D565"/>
  <c r="E565"/>
  <c r="B572"/>
  <c r="C572"/>
  <c r="D572"/>
  <c r="E572"/>
  <c r="B573"/>
  <c r="C573"/>
  <c r="D573"/>
  <c r="E573"/>
  <c r="B574"/>
  <c r="C574"/>
  <c r="D574"/>
  <c r="E574"/>
  <c r="B575"/>
  <c r="C575"/>
  <c r="D575"/>
  <c r="E575"/>
  <c r="B576"/>
  <c r="C576"/>
  <c r="D576"/>
  <c r="E576"/>
  <c r="B577"/>
  <c r="C577"/>
  <c r="D577"/>
  <c r="E577"/>
  <c r="B578"/>
  <c r="C578"/>
  <c r="D578"/>
  <c r="E578"/>
  <c r="B579"/>
  <c r="C579"/>
  <c r="D579"/>
  <c r="E579"/>
  <c r="B580"/>
  <c r="C580"/>
  <c r="D580"/>
  <c r="E580"/>
  <c r="B581"/>
  <c r="C581"/>
  <c r="D581"/>
  <c r="B582"/>
  <c r="C582"/>
  <c r="D582"/>
  <c r="E582"/>
  <c r="B589"/>
  <c r="C589"/>
  <c r="D589"/>
  <c r="E589"/>
  <c r="B590"/>
  <c r="C590"/>
  <c r="D590"/>
  <c r="E590"/>
  <c r="B591"/>
  <c r="C591"/>
  <c r="D591"/>
  <c r="E591"/>
  <c r="B592"/>
  <c r="C592"/>
  <c r="D592"/>
  <c r="E592"/>
  <c r="B593"/>
  <c r="C593"/>
  <c r="D593"/>
  <c r="E593"/>
  <c r="B594"/>
  <c r="C594"/>
  <c r="D594"/>
  <c r="E594"/>
  <c r="B595"/>
  <c r="C595"/>
  <c r="D595"/>
  <c r="E595"/>
  <c r="B596"/>
  <c r="C596"/>
  <c r="D596"/>
  <c r="E596"/>
  <c r="B605"/>
  <c r="C605"/>
  <c r="D605"/>
  <c r="B695"/>
  <c r="C695"/>
  <c r="D695"/>
  <c r="E695"/>
  <c r="B696"/>
  <c r="C696"/>
  <c r="D696"/>
  <c r="E696"/>
  <c r="B697"/>
  <c r="C697"/>
  <c r="D697"/>
  <c r="E697"/>
  <c r="B698"/>
  <c r="C698"/>
  <c r="D698"/>
  <c r="E698"/>
  <c r="B699"/>
  <c r="C699"/>
  <c r="D699"/>
  <c r="E699"/>
  <c r="B700"/>
  <c r="C700"/>
  <c r="D700"/>
  <c r="E700"/>
  <c r="B701"/>
  <c r="C701"/>
  <c r="D701"/>
  <c r="E701"/>
  <c r="B708"/>
  <c r="C708"/>
  <c r="D708"/>
  <c r="E708"/>
  <c r="B709"/>
  <c r="C709"/>
  <c r="D709"/>
  <c r="E709"/>
  <c r="B710"/>
  <c r="C710"/>
  <c r="D710"/>
  <c r="E710"/>
  <c r="B711"/>
  <c r="C711"/>
  <c r="D711"/>
  <c r="E711"/>
  <c r="B712"/>
  <c r="C712"/>
  <c r="D712"/>
  <c r="E712"/>
  <c r="B713"/>
  <c r="C713"/>
  <c r="D713"/>
  <c r="E713"/>
  <c r="B714"/>
  <c r="C714"/>
  <c r="D714"/>
  <c r="E714"/>
  <c r="B715"/>
  <c r="C715"/>
  <c r="D715"/>
  <c r="E715"/>
  <c r="B716"/>
  <c r="C716"/>
  <c r="D716"/>
  <c r="E716"/>
  <c r="B717"/>
  <c r="C717"/>
  <c r="D717"/>
  <c r="E717"/>
  <c r="B724"/>
  <c r="C724"/>
  <c r="D724"/>
  <c r="E724"/>
  <c r="B725"/>
  <c r="C725"/>
  <c r="D725"/>
  <c r="E725"/>
  <c r="B726"/>
  <c r="C726"/>
  <c r="D726"/>
  <c r="E726"/>
  <c r="B727"/>
  <c r="C727"/>
  <c r="D727"/>
  <c r="E727"/>
  <c r="B728"/>
  <c r="C728"/>
  <c r="D728"/>
  <c r="E728"/>
  <c r="B729"/>
  <c r="C729"/>
  <c r="D729"/>
  <c r="E729"/>
  <c r="B730"/>
  <c r="C730"/>
  <c r="D730"/>
  <c r="E730"/>
  <c r="B731"/>
  <c r="C731"/>
  <c r="D731"/>
  <c r="E731"/>
  <c r="B732"/>
  <c r="C732"/>
  <c r="D732"/>
  <c r="E732"/>
  <c r="B739"/>
  <c r="C739"/>
  <c r="D739"/>
  <c r="E739"/>
  <c r="B740"/>
  <c r="C740"/>
  <c r="D740"/>
  <c r="E740"/>
  <c r="B741"/>
  <c r="C741"/>
  <c r="D741"/>
  <c r="E741"/>
  <c r="B742"/>
  <c r="C742"/>
  <c r="D742"/>
  <c r="E742"/>
  <c r="B743"/>
  <c r="C743"/>
  <c r="D743"/>
  <c r="E743"/>
  <c r="B744"/>
  <c r="C744"/>
  <c r="D744"/>
  <c r="E744"/>
  <c r="B745"/>
  <c r="C745"/>
  <c r="D745"/>
  <c r="E745"/>
  <c r="B746"/>
  <c r="C746"/>
  <c r="D746"/>
  <c r="E746"/>
  <c r="B747"/>
  <c r="C747"/>
  <c r="D747"/>
  <c r="E747"/>
  <c r="B748"/>
  <c r="C748"/>
  <c r="D748"/>
  <c r="E748"/>
  <c r="B749"/>
  <c r="C749"/>
  <c r="D749"/>
  <c r="E749"/>
  <c r="B750"/>
  <c r="C750"/>
  <c r="D750"/>
  <c r="E750"/>
  <c r="B758"/>
  <c r="C758"/>
  <c r="D758"/>
  <c r="E758"/>
  <c r="B759"/>
  <c r="C759"/>
  <c r="D759"/>
  <c r="E759"/>
  <c r="B760"/>
  <c r="C760"/>
  <c r="D760"/>
  <c r="E760"/>
  <c r="B761"/>
  <c r="C761"/>
  <c r="D761"/>
  <c r="E761"/>
  <c r="B762"/>
  <c r="C762"/>
  <c r="D762"/>
  <c r="E762"/>
  <c r="B763"/>
  <c r="C763"/>
  <c r="D763"/>
  <c r="E763"/>
  <c r="B765"/>
  <c r="C765"/>
  <c r="D765"/>
  <c r="E765"/>
  <c r="B766"/>
  <c r="C766"/>
  <c r="D766"/>
  <c r="E766"/>
  <c r="B772"/>
  <c r="C772"/>
  <c r="D772"/>
  <c r="E772"/>
  <c r="B773"/>
  <c r="C773"/>
  <c r="D773"/>
  <c r="E773"/>
  <c r="B774"/>
  <c r="C774"/>
  <c r="D774"/>
  <c r="E774"/>
  <c r="B775"/>
  <c r="C775"/>
  <c r="D775"/>
  <c r="E775"/>
  <c r="B776"/>
  <c r="C776"/>
  <c r="D776"/>
  <c r="E776"/>
  <c r="B777"/>
  <c r="C777"/>
  <c r="D777"/>
  <c r="E777"/>
  <c r="B778"/>
  <c r="C778"/>
  <c r="D778"/>
  <c r="E778"/>
  <c r="B779"/>
  <c r="C779"/>
  <c r="D779"/>
  <c r="B780"/>
  <c r="C780"/>
  <c r="D780"/>
  <c r="E780"/>
  <c r="B781"/>
  <c r="C781"/>
  <c r="D781"/>
  <c r="E781"/>
  <c r="B372"/>
  <c r="C372"/>
  <c r="D372"/>
  <c r="E372"/>
  <c r="B373"/>
  <c r="C373"/>
  <c r="D373"/>
  <c r="E373"/>
  <c r="B374"/>
  <c r="C374"/>
  <c r="D374"/>
  <c r="E374"/>
  <c r="B375"/>
  <c r="C375"/>
  <c r="D375"/>
  <c r="E375"/>
  <c r="B382"/>
  <c r="C382"/>
  <c r="D382"/>
  <c r="E382"/>
  <c r="B383"/>
  <c r="C383"/>
  <c r="D383"/>
  <c r="E383"/>
  <c r="B384"/>
  <c r="C384"/>
  <c r="D384"/>
  <c r="E384"/>
  <c r="B385"/>
  <c r="C385"/>
  <c r="D385"/>
  <c r="E385"/>
  <c r="B386"/>
  <c r="C386"/>
  <c r="D386"/>
  <c r="E386"/>
  <c r="B387"/>
  <c r="C387"/>
  <c r="D387"/>
  <c r="E387"/>
  <c r="B388"/>
  <c r="C388"/>
  <c r="D388"/>
  <c r="E388"/>
  <c r="B389"/>
  <c r="C389"/>
  <c r="D389"/>
  <c r="E389"/>
  <c r="B390"/>
  <c r="C390"/>
  <c r="D390"/>
  <c r="E390"/>
  <c r="B391"/>
  <c r="C391"/>
  <c r="D391"/>
  <c r="E391"/>
  <c r="B392"/>
  <c r="C392"/>
  <c r="D392"/>
  <c r="E392"/>
  <c r="B399"/>
  <c r="C399"/>
  <c r="D399"/>
  <c r="E399"/>
  <c r="B400"/>
  <c r="C400"/>
  <c r="D400"/>
  <c r="E400"/>
  <c r="B401"/>
  <c r="C401"/>
  <c r="D401"/>
  <c r="E401"/>
  <c r="B402"/>
  <c r="C402"/>
  <c r="D402"/>
  <c r="E402"/>
  <c r="B403"/>
  <c r="C403"/>
  <c r="D403"/>
  <c r="E403"/>
  <c r="B404"/>
  <c r="C404"/>
  <c r="D404"/>
  <c r="E404"/>
  <c r="B405"/>
  <c r="C405"/>
  <c r="D405"/>
  <c r="E405"/>
  <c r="B406"/>
  <c r="C406"/>
  <c r="D406"/>
  <c r="E406"/>
  <c r="B407"/>
  <c r="C407"/>
  <c r="D407"/>
  <c r="E407"/>
  <c r="B408"/>
  <c r="C408"/>
  <c r="D408"/>
  <c r="E408"/>
  <c r="B415"/>
  <c r="C415"/>
  <c r="D415"/>
  <c r="E415"/>
  <c r="B416"/>
  <c r="C416"/>
  <c r="D416"/>
  <c r="E416"/>
  <c r="B417"/>
  <c r="C417"/>
  <c r="D417"/>
  <c r="E417"/>
  <c r="B418"/>
  <c r="C418"/>
  <c r="D418"/>
  <c r="E418"/>
  <c r="B419"/>
  <c r="C419"/>
  <c r="D419"/>
  <c r="E419"/>
  <c r="B420"/>
  <c r="C420"/>
  <c r="D420"/>
  <c r="E420"/>
  <c r="B421"/>
  <c r="C421"/>
  <c r="D421"/>
  <c r="E421"/>
  <c r="B422"/>
  <c r="C422"/>
  <c r="D422"/>
  <c r="E422"/>
  <c r="B423"/>
  <c r="C423"/>
  <c r="D423"/>
  <c r="E423"/>
  <c r="B424"/>
  <c r="C424"/>
  <c r="D424"/>
  <c r="E424"/>
  <c r="B339"/>
  <c r="C339"/>
  <c r="D339"/>
  <c r="E339"/>
  <c r="B340"/>
  <c r="C340"/>
  <c r="D340"/>
  <c r="E340"/>
  <c r="B341"/>
  <c r="C341"/>
  <c r="D341"/>
  <c r="E341"/>
  <c r="B342"/>
  <c r="C342"/>
  <c r="D342"/>
  <c r="E342"/>
  <c r="B343"/>
  <c r="C343"/>
  <c r="D343"/>
  <c r="E343"/>
  <c r="B344"/>
  <c r="C344"/>
  <c r="D344"/>
  <c r="E344"/>
  <c r="B345"/>
  <c r="C345"/>
  <c r="D345"/>
  <c r="E345"/>
  <c r="B349"/>
  <c r="C349"/>
  <c r="D349"/>
  <c r="E349"/>
  <c r="B350"/>
  <c r="C350"/>
  <c r="D350"/>
  <c r="E350"/>
  <c r="E351"/>
  <c r="E352"/>
  <c r="E353"/>
  <c r="E354"/>
  <c r="E355"/>
  <c r="E356"/>
  <c r="B363"/>
  <c r="C363"/>
  <c r="D363"/>
  <c r="E363"/>
  <c r="B364"/>
  <c r="C364"/>
  <c r="D364"/>
  <c r="E364"/>
  <c r="B365"/>
  <c r="C365"/>
  <c r="D365"/>
  <c r="E365"/>
  <c r="B366"/>
  <c r="C366"/>
  <c r="D366"/>
  <c r="E366"/>
  <c r="B367"/>
  <c r="C367"/>
  <c r="D367"/>
  <c r="E367"/>
  <c r="B368"/>
  <c r="C368"/>
  <c r="D368"/>
  <c r="E368"/>
  <c r="B369"/>
  <c r="C369"/>
  <c r="D369"/>
  <c r="E369"/>
  <c r="B370"/>
  <c r="C370"/>
  <c r="D370"/>
  <c r="E370"/>
  <c r="B371"/>
  <c r="C371"/>
  <c r="D371"/>
  <c r="E371"/>
  <c r="E338"/>
  <c r="B331"/>
  <c r="C331"/>
  <c r="D331"/>
  <c r="E331"/>
  <c r="B332"/>
  <c r="C332"/>
  <c r="D332"/>
  <c r="E332"/>
  <c r="B333"/>
  <c r="C333"/>
  <c r="D333"/>
  <c r="E333"/>
  <c r="B334"/>
  <c r="C334"/>
  <c r="D334"/>
  <c r="E334"/>
  <c r="B300"/>
  <c r="C300"/>
  <c r="D300"/>
  <c r="E300"/>
  <c r="B301"/>
  <c r="C301"/>
  <c r="D301"/>
  <c r="E301"/>
  <c r="B302"/>
  <c r="C302"/>
  <c r="D302"/>
  <c r="E302"/>
  <c r="B304"/>
  <c r="C304"/>
  <c r="D304"/>
  <c r="E304"/>
  <c r="B305"/>
  <c r="C305"/>
  <c r="D305"/>
  <c r="E305"/>
  <c r="B306"/>
  <c r="C306"/>
  <c r="D306"/>
  <c r="E306"/>
  <c r="B307"/>
  <c r="C307"/>
  <c r="D307"/>
  <c r="E307"/>
  <c r="B308"/>
  <c r="C308"/>
  <c r="D308"/>
  <c r="E308"/>
  <c r="B309"/>
  <c r="C309"/>
  <c r="D309"/>
  <c r="E309"/>
  <c r="B310"/>
  <c r="C310"/>
  <c r="D310"/>
  <c r="E310"/>
  <c r="B311"/>
  <c r="C311"/>
  <c r="D311"/>
  <c r="E311"/>
  <c r="B312"/>
  <c r="C312"/>
  <c r="D312"/>
  <c r="E312"/>
  <c r="B313"/>
  <c r="C313"/>
  <c r="D313"/>
  <c r="E313"/>
  <c r="B314"/>
  <c r="C314"/>
  <c r="D314"/>
  <c r="E314"/>
  <c r="B315"/>
  <c r="C315"/>
  <c r="D315"/>
  <c r="E315"/>
  <c r="B322"/>
  <c r="C322"/>
  <c r="D322"/>
  <c r="E322"/>
  <c r="B325"/>
  <c r="C325"/>
  <c r="D325"/>
  <c r="E325"/>
  <c r="B326"/>
  <c r="C326"/>
  <c r="D326"/>
  <c r="E326"/>
  <c r="B327"/>
  <c r="C327"/>
  <c r="D327"/>
  <c r="E327"/>
  <c r="B328"/>
  <c r="C328"/>
  <c r="D328"/>
  <c r="E328"/>
  <c r="B329"/>
  <c r="C329"/>
  <c r="D329"/>
  <c r="E329"/>
  <c r="B330"/>
  <c r="C330"/>
  <c r="D330"/>
  <c r="E330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290"/>
  <c r="C290"/>
  <c r="D290"/>
  <c r="E290"/>
  <c r="B291"/>
  <c r="C291"/>
  <c r="D291"/>
  <c r="E291"/>
  <c r="B292"/>
  <c r="C292"/>
  <c r="D292"/>
  <c r="E292"/>
  <c r="B293"/>
  <c r="C293"/>
  <c r="D293"/>
  <c r="E293"/>
  <c r="B294"/>
  <c r="C294"/>
  <c r="D294"/>
  <c r="E294"/>
  <c r="B295"/>
  <c r="C295"/>
  <c r="D295"/>
  <c r="E295"/>
  <c r="B296"/>
  <c r="C296"/>
  <c r="D296"/>
  <c r="E296"/>
  <c r="B297"/>
  <c r="C297"/>
  <c r="D297"/>
  <c r="E297"/>
  <c r="B298"/>
  <c r="C298"/>
  <c r="D298"/>
  <c r="E298"/>
  <c r="B299"/>
  <c r="C299"/>
  <c r="D299"/>
  <c r="E299"/>
  <c r="E282"/>
  <c r="B279"/>
  <c r="C279"/>
  <c r="D279"/>
  <c r="E279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1"/>
  <c r="C271"/>
  <c r="D271"/>
  <c r="E271"/>
  <c r="B272"/>
  <c r="C272"/>
  <c r="D272"/>
  <c r="E272"/>
  <c r="B273"/>
  <c r="C273"/>
  <c r="D273"/>
  <c r="E273"/>
  <c r="B274"/>
  <c r="C274"/>
  <c r="D274"/>
  <c r="E274"/>
  <c r="B275"/>
  <c r="C275"/>
  <c r="D275"/>
  <c r="E275"/>
  <c r="B276"/>
  <c r="C276"/>
  <c r="D276"/>
  <c r="E276"/>
  <c r="B277"/>
  <c r="C277"/>
  <c r="D277"/>
  <c r="E277"/>
  <c r="B278"/>
  <c r="C278"/>
  <c r="D278"/>
  <c r="E278"/>
  <c r="B226"/>
  <c r="C226"/>
  <c r="D226"/>
  <c r="E226"/>
  <c r="B227"/>
  <c r="C227"/>
  <c r="D227"/>
  <c r="E227"/>
  <c r="B228"/>
  <c r="C228"/>
  <c r="D228"/>
  <c r="E228"/>
  <c r="B229"/>
  <c r="C229"/>
  <c r="D229"/>
  <c r="E229"/>
  <c r="B230"/>
  <c r="C230"/>
  <c r="D230"/>
  <c r="E230"/>
  <c r="B231"/>
  <c r="C231"/>
  <c r="D231"/>
  <c r="E231"/>
  <c r="B233"/>
  <c r="C233"/>
  <c r="D233"/>
  <c r="E233"/>
  <c r="B234"/>
  <c r="C234"/>
  <c r="D234"/>
  <c r="E234"/>
  <c r="B235"/>
  <c r="C235"/>
  <c r="D235"/>
  <c r="E235"/>
  <c r="B236"/>
  <c r="C236"/>
  <c r="D236"/>
  <c r="E236"/>
  <c r="B237"/>
  <c r="C237"/>
  <c r="D237"/>
  <c r="E237"/>
  <c r="B238"/>
  <c r="C238"/>
  <c r="D238"/>
  <c r="E238"/>
  <c r="B239"/>
  <c r="C239"/>
  <c r="D239"/>
  <c r="E239"/>
  <c r="B240"/>
  <c r="C240"/>
  <c r="D240"/>
  <c r="E240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249"/>
  <c r="C249"/>
  <c r="D249"/>
  <c r="E249"/>
  <c r="B250"/>
  <c r="C250"/>
  <c r="D250"/>
  <c r="E250"/>
  <c r="B251"/>
  <c r="C251"/>
  <c r="D251"/>
  <c r="E251"/>
  <c r="B252"/>
  <c r="C252"/>
  <c r="D252"/>
  <c r="E252"/>
  <c r="B253"/>
  <c r="C253"/>
  <c r="D253"/>
  <c r="E253"/>
  <c r="B254"/>
  <c r="C254"/>
  <c r="D254"/>
  <c r="E254"/>
  <c r="B255"/>
  <c r="C255"/>
  <c r="D255"/>
  <c r="E255"/>
  <c r="B256"/>
  <c r="C256"/>
  <c r="D256"/>
  <c r="E256"/>
  <c r="B257"/>
  <c r="C257"/>
  <c r="D257"/>
  <c r="E257"/>
  <c r="B258"/>
  <c r="C258"/>
  <c r="D258"/>
  <c r="E258"/>
  <c r="B259"/>
  <c r="C259"/>
  <c r="D259"/>
  <c r="E259"/>
  <c r="B260"/>
  <c r="C260"/>
  <c r="D260"/>
  <c r="E260"/>
  <c r="B261"/>
  <c r="C261"/>
  <c r="D261"/>
  <c r="E261"/>
  <c r="B262"/>
  <c r="C262"/>
  <c r="D262"/>
  <c r="E262"/>
  <c r="E225"/>
  <c r="B208"/>
  <c r="C208"/>
  <c r="D208"/>
  <c r="E208"/>
  <c r="B209"/>
  <c r="C209"/>
  <c r="D209"/>
  <c r="E209"/>
  <c r="B210"/>
  <c r="C210"/>
  <c r="D210"/>
  <c r="E210"/>
  <c r="B211"/>
  <c r="C211"/>
  <c r="D211"/>
  <c r="E211"/>
  <c r="B212"/>
  <c r="C212"/>
  <c r="D212"/>
  <c r="E212"/>
  <c r="B213"/>
  <c r="C213"/>
  <c r="D213"/>
  <c r="E213"/>
  <c r="B214"/>
  <c r="C214"/>
  <c r="D214"/>
  <c r="E214"/>
  <c r="B215"/>
  <c r="C215"/>
  <c r="D215"/>
  <c r="E215"/>
  <c r="B216"/>
  <c r="C216"/>
  <c r="D216"/>
  <c r="E21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6"/>
  <c r="C206"/>
  <c r="D206"/>
  <c r="E206"/>
  <c r="B207"/>
  <c r="C207"/>
  <c r="D207"/>
  <c r="E207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156"/>
  <c r="C156"/>
  <c r="D156"/>
  <c r="E156"/>
  <c r="B157"/>
  <c r="C157"/>
  <c r="D157"/>
  <c r="E157"/>
  <c r="B158"/>
  <c r="C158"/>
  <c r="D158"/>
  <c r="E158"/>
  <c r="B159"/>
  <c r="C159"/>
  <c r="D159"/>
  <c r="E159"/>
  <c r="B163"/>
  <c r="C163"/>
  <c r="D163"/>
  <c r="E163"/>
  <c r="B164"/>
  <c r="C164"/>
  <c r="D164"/>
  <c r="E164"/>
  <c r="B165"/>
  <c r="C165"/>
  <c r="D165"/>
  <c r="E165"/>
  <c r="B166"/>
  <c r="C166"/>
  <c r="D166"/>
  <c r="E166"/>
  <c r="B167"/>
  <c r="C167"/>
  <c r="D167"/>
  <c r="E167"/>
  <c r="B168"/>
  <c r="C168"/>
  <c r="D168"/>
  <c r="E168"/>
  <c r="B169"/>
  <c r="C169"/>
  <c r="D169"/>
  <c r="E169"/>
  <c r="B171"/>
  <c r="C171"/>
  <c r="D171"/>
  <c r="E171"/>
  <c r="B172"/>
  <c r="C172"/>
  <c r="D172"/>
  <c r="E172"/>
  <c r="B173"/>
  <c r="C173"/>
  <c r="D173"/>
  <c r="E173"/>
  <c r="B174"/>
  <c r="C174"/>
  <c r="D174"/>
  <c r="E174"/>
  <c r="B175"/>
  <c r="C175"/>
  <c r="D175"/>
  <c r="E175"/>
  <c r="B176"/>
  <c r="C176"/>
  <c r="D176"/>
  <c r="E176"/>
  <c r="B177"/>
  <c r="C177"/>
  <c r="D177"/>
  <c r="E177"/>
  <c r="B178"/>
  <c r="C178"/>
  <c r="D178"/>
  <c r="E178"/>
  <c r="B179"/>
  <c r="C179"/>
  <c r="D179"/>
  <c r="E179"/>
  <c r="B180"/>
  <c r="C180"/>
  <c r="D180"/>
  <c r="E180"/>
  <c r="B181"/>
  <c r="C181"/>
  <c r="D181"/>
  <c r="E181"/>
  <c r="B184"/>
  <c r="C184"/>
  <c r="D184"/>
  <c r="E184"/>
  <c r="B185"/>
  <c r="C185"/>
  <c r="D185"/>
  <c r="E185"/>
  <c r="B186"/>
  <c r="C186"/>
  <c r="D186"/>
  <c r="E186"/>
  <c r="E148"/>
  <c r="E130"/>
  <c r="E131"/>
  <c r="E132"/>
  <c r="E133"/>
  <c r="E134"/>
  <c r="E135"/>
  <c r="E136"/>
  <c r="E137"/>
  <c r="E138"/>
  <c r="E105"/>
  <c r="E106"/>
  <c r="E107"/>
  <c r="E108"/>
  <c r="E109"/>
  <c r="E110"/>
  <c r="E111"/>
  <c r="E113"/>
  <c r="E114"/>
  <c r="E115"/>
  <c r="E116"/>
  <c r="E117"/>
  <c r="E118"/>
  <c r="E119"/>
  <c r="E120"/>
  <c r="E127"/>
  <c r="E128"/>
  <c r="E129"/>
  <c r="E76"/>
  <c r="E77"/>
  <c r="E78"/>
  <c r="E79"/>
  <c r="E80"/>
  <c r="E84"/>
  <c r="E85"/>
  <c r="E86"/>
  <c r="E87"/>
  <c r="E88"/>
  <c r="E89"/>
  <c r="E90"/>
  <c r="E91"/>
  <c r="E92"/>
  <c r="E96"/>
  <c r="E97"/>
  <c r="E98"/>
  <c r="E99"/>
  <c r="E75"/>
  <c r="E11"/>
  <c r="E12"/>
  <c r="E13"/>
  <c r="E14"/>
  <c r="E15"/>
  <c r="E16"/>
  <c r="E22"/>
  <c r="E23"/>
  <c r="E24"/>
  <c r="E25"/>
  <c r="E26"/>
  <c r="E27"/>
  <c r="E28"/>
  <c r="E29"/>
  <c r="E30"/>
  <c r="E35"/>
  <c r="E36"/>
  <c r="E37"/>
  <c r="E38"/>
  <c r="E39"/>
  <c r="E40"/>
  <c r="E41"/>
  <c r="E47"/>
  <c r="E48"/>
  <c r="E49"/>
  <c r="E50"/>
  <c r="E51"/>
  <c r="E52"/>
  <c r="E53"/>
  <c r="E54"/>
  <c r="E57"/>
  <c r="E58"/>
  <c r="E59"/>
  <c r="E60"/>
  <c r="E61"/>
  <c r="E62"/>
  <c r="E63"/>
  <c r="E64"/>
  <c r="E65"/>
  <c r="E66"/>
  <c r="E67"/>
  <c r="E68"/>
  <c r="E69"/>
  <c r="B427"/>
  <c r="D162" i="2"/>
  <c r="A326" i="4"/>
  <c r="D154" i="2"/>
  <c r="A305" i="4"/>
  <c r="D146" i="2"/>
  <c r="A290" i="4"/>
  <c r="D150" i="2"/>
  <c r="A296" i="4"/>
  <c r="D143" i="2"/>
  <c r="D144"/>
  <c r="D145"/>
  <c r="D147"/>
  <c r="D148"/>
  <c r="D149"/>
  <c r="D151"/>
  <c r="D152"/>
  <c r="D153"/>
  <c r="D155"/>
  <c r="D156"/>
  <c r="D157"/>
  <c r="D158"/>
  <c r="D160"/>
  <c r="D161"/>
  <c r="D163"/>
  <c r="D164"/>
  <c r="D165"/>
  <c r="D166"/>
  <c r="D167"/>
  <c r="D168"/>
  <c r="D170"/>
  <c r="D171"/>
  <c r="D172"/>
  <c r="D174"/>
  <c r="D175"/>
  <c r="D176"/>
  <c r="D142"/>
  <c r="A282" i="4"/>
  <c r="B337"/>
  <c r="B338"/>
  <c r="C338"/>
  <c r="D338"/>
  <c r="D136" i="2"/>
  <c r="A271" i="4"/>
  <c r="D131" i="2"/>
  <c r="A260" i="4"/>
  <c r="D126" i="2"/>
  <c r="A251" i="4"/>
  <c r="D121" i="2"/>
  <c r="A243" i="4"/>
  <c r="D117" i="2"/>
  <c r="A233" i="4"/>
  <c r="D113" i="2"/>
  <c r="A225" i="4"/>
  <c r="D106" i="2"/>
  <c r="A206" i="4"/>
  <c r="D102" i="2"/>
  <c r="A197" i="4"/>
  <c r="D94" i="2"/>
  <c r="A185" i="4"/>
  <c r="D87" i="2"/>
  <c r="A171" i="4"/>
  <c r="D81" i="2"/>
  <c r="A163" i="4"/>
  <c r="D72" i="2"/>
  <c r="A148" i="4"/>
  <c r="D62" i="2"/>
  <c r="A127" i="4"/>
  <c r="D58" i="2"/>
  <c r="A114" i="4"/>
  <c r="D54" i="2"/>
  <c r="A105" i="4"/>
  <c r="D52" i="2"/>
  <c r="A96" i="4"/>
  <c r="D45" i="2"/>
  <c r="A85" i="4"/>
  <c r="D41" i="2"/>
  <c r="A75" i="4"/>
  <c r="B281"/>
  <c r="B224"/>
  <c r="B282"/>
  <c r="C282"/>
  <c r="D282"/>
  <c r="B225"/>
  <c r="C225"/>
  <c r="D225"/>
  <c r="B147"/>
  <c r="B74"/>
  <c r="B3"/>
  <c r="B77"/>
  <c r="C77"/>
  <c r="D77"/>
  <c r="B78"/>
  <c r="C78"/>
  <c r="D78"/>
  <c r="B79"/>
  <c r="C79"/>
  <c r="D79"/>
  <c r="B80"/>
  <c r="C80"/>
  <c r="D80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6"/>
  <c r="C96"/>
  <c r="D96"/>
  <c r="B97"/>
  <c r="C97"/>
  <c r="D97"/>
  <c r="B98"/>
  <c r="C98"/>
  <c r="D98"/>
  <c r="B99"/>
  <c r="C99"/>
  <c r="D99"/>
  <c r="B105"/>
  <c r="C105"/>
  <c r="D105"/>
  <c r="B106"/>
  <c r="C106"/>
  <c r="D106"/>
  <c r="B107"/>
  <c r="C107"/>
  <c r="D107"/>
  <c r="B108"/>
  <c r="C108"/>
  <c r="D108"/>
  <c r="B109"/>
  <c r="C109"/>
  <c r="D109"/>
  <c r="B110"/>
  <c r="C110"/>
  <c r="D110"/>
  <c r="B111"/>
  <c r="C111"/>
  <c r="D111"/>
  <c r="B114"/>
  <c r="C114"/>
  <c r="D114"/>
  <c r="B115"/>
  <c r="C115"/>
  <c r="D115"/>
  <c r="B116"/>
  <c r="C116"/>
  <c r="D116"/>
  <c r="B117"/>
  <c r="C117"/>
  <c r="D117"/>
  <c r="B118"/>
  <c r="C118"/>
  <c r="D118"/>
  <c r="B119"/>
  <c r="C119"/>
  <c r="D119"/>
  <c r="B120"/>
  <c r="C120"/>
  <c r="D120"/>
  <c r="B127"/>
  <c r="C127"/>
  <c r="D127"/>
  <c r="B128"/>
  <c r="C128"/>
  <c r="D128"/>
  <c r="B129"/>
  <c r="C129"/>
  <c r="D129"/>
  <c r="B130"/>
  <c r="C130"/>
  <c r="D130"/>
  <c r="B131"/>
  <c r="C131"/>
  <c r="D131"/>
  <c r="B132"/>
  <c r="C132"/>
  <c r="D132"/>
  <c r="B133"/>
  <c r="C133"/>
  <c r="D133"/>
  <c r="B134"/>
  <c r="C134"/>
  <c r="D134"/>
  <c r="B135"/>
  <c r="C135"/>
  <c r="D135"/>
  <c r="B136"/>
  <c r="C136"/>
  <c r="D136"/>
  <c r="B137"/>
  <c r="C137"/>
  <c r="D137"/>
  <c r="B138"/>
  <c r="C138"/>
  <c r="D138"/>
  <c r="B148"/>
  <c r="C148"/>
  <c r="D148"/>
  <c r="B75"/>
  <c r="C75"/>
  <c r="D75"/>
  <c r="B76"/>
  <c r="C76"/>
  <c r="D76"/>
  <c r="E4"/>
  <c r="D34" i="2"/>
  <c r="A57" i="4"/>
  <c r="D27" i="2"/>
  <c r="A47" i="4"/>
  <c r="D22" i="2"/>
  <c r="A35" i="4"/>
  <c r="D15" i="2"/>
  <c r="A22" i="4"/>
  <c r="D11" i="2"/>
  <c r="A11" i="4"/>
  <c r="B69"/>
  <c r="C69"/>
  <c r="D69"/>
  <c r="B68"/>
  <c r="C68"/>
  <c r="D68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7"/>
  <c r="C57"/>
  <c r="D57"/>
  <c r="B58"/>
  <c r="C58"/>
  <c r="D58"/>
  <c r="B59"/>
  <c r="C59"/>
  <c r="D59"/>
  <c r="B60"/>
  <c r="C60"/>
  <c r="D60"/>
  <c r="B61"/>
  <c r="C61"/>
  <c r="D61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D4"/>
  <c r="C4"/>
  <c r="B4"/>
  <c r="K7" i="2"/>
  <c r="L7"/>
  <c r="M7"/>
  <c r="K8"/>
  <c r="L8"/>
  <c r="M8"/>
  <c r="K9"/>
  <c r="L9"/>
  <c r="M9"/>
  <c r="K10"/>
  <c r="L10"/>
  <c r="M10"/>
  <c r="K11"/>
  <c r="L11"/>
  <c r="M11"/>
  <c r="K12"/>
  <c r="L12"/>
  <c r="M12"/>
  <c r="K13"/>
  <c r="L13"/>
  <c r="M13"/>
  <c r="K14"/>
  <c r="L14"/>
  <c r="M14"/>
  <c r="K15"/>
  <c r="L15"/>
  <c r="M15"/>
  <c r="K16"/>
  <c r="L16"/>
  <c r="M16"/>
  <c r="K17"/>
  <c r="L17"/>
  <c r="M17"/>
  <c r="K18"/>
  <c r="L18"/>
  <c r="M18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K32"/>
  <c r="L32"/>
  <c r="M32"/>
  <c r="K33"/>
  <c r="L33"/>
  <c r="M33"/>
  <c r="K34"/>
  <c r="L34"/>
  <c r="M34"/>
  <c r="K35"/>
  <c r="L35"/>
  <c r="M35"/>
  <c r="K36"/>
  <c r="L36"/>
  <c r="M36"/>
  <c r="K37"/>
  <c r="L37"/>
  <c r="M37"/>
  <c r="K38"/>
  <c r="L38"/>
  <c r="M38"/>
  <c r="K39"/>
  <c r="L39"/>
  <c r="M39"/>
  <c r="F38"/>
  <c r="F39"/>
  <c r="D35"/>
  <c r="E35"/>
  <c r="F35"/>
  <c r="G35"/>
  <c r="H35"/>
  <c r="I35"/>
  <c r="J35"/>
  <c r="F37"/>
  <c r="F36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6"/>
  <c r="F17"/>
  <c r="F18"/>
  <c r="F19"/>
  <c r="F20"/>
  <c r="F21"/>
  <c r="F22"/>
  <c r="F23"/>
  <c r="F24"/>
  <c r="F25"/>
  <c r="F26"/>
  <c r="F27"/>
  <c r="F28"/>
  <c r="F29"/>
  <c r="F30"/>
  <c r="F31"/>
  <c r="F32"/>
  <c r="F34"/>
  <c r="F13"/>
  <c r="F14"/>
  <c r="F15"/>
  <c r="F11"/>
  <c r="F12"/>
  <c r="F10"/>
  <c r="F7"/>
  <c r="F8"/>
  <c r="F9"/>
  <c r="F6"/>
  <c r="D71"/>
  <c r="E71"/>
  <c r="G71"/>
  <c r="H71"/>
  <c r="I71"/>
  <c r="J71"/>
  <c r="K71"/>
  <c r="L71"/>
  <c r="M71"/>
  <c r="E72"/>
  <c r="G72"/>
  <c r="H72"/>
  <c r="I72"/>
  <c r="J72"/>
  <c r="K72"/>
  <c r="L72"/>
  <c r="M72"/>
  <c r="D73"/>
  <c r="E73"/>
  <c r="G73"/>
  <c r="H73"/>
  <c r="I73"/>
  <c r="J73"/>
  <c r="K73"/>
  <c r="L73"/>
  <c r="M73"/>
  <c r="D74"/>
  <c r="E74"/>
  <c r="G74"/>
  <c r="H74"/>
  <c r="I74"/>
  <c r="J74"/>
  <c r="K74"/>
  <c r="L74"/>
  <c r="M74"/>
  <c r="D75"/>
  <c r="E75"/>
  <c r="G75"/>
  <c r="H75"/>
  <c r="I75"/>
  <c r="J75"/>
  <c r="K75"/>
  <c r="L75"/>
  <c r="M75"/>
  <c r="D76"/>
  <c r="E76"/>
  <c r="G76"/>
  <c r="H76"/>
  <c r="I76"/>
  <c r="J76"/>
  <c r="K76"/>
  <c r="L76"/>
  <c r="M76"/>
  <c r="D77"/>
  <c r="E77"/>
  <c r="G77"/>
  <c r="H77"/>
  <c r="I77"/>
  <c r="J77"/>
  <c r="K77"/>
  <c r="L77"/>
  <c r="M77"/>
  <c r="D78"/>
  <c r="E78"/>
  <c r="G78"/>
  <c r="H78"/>
  <c r="I78"/>
  <c r="J78"/>
  <c r="K78"/>
  <c r="L78"/>
  <c r="M78"/>
  <c r="D79"/>
  <c r="E79"/>
  <c r="G79"/>
  <c r="H79"/>
  <c r="I79"/>
  <c r="J79"/>
  <c r="K79"/>
  <c r="L79"/>
  <c r="M79"/>
  <c r="D80"/>
  <c r="E80"/>
  <c r="G80"/>
  <c r="H80"/>
  <c r="I80"/>
  <c r="J80"/>
  <c r="K80"/>
  <c r="L80"/>
  <c r="M80"/>
  <c r="E81"/>
  <c r="G81"/>
  <c r="H81"/>
  <c r="I81"/>
  <c r="J81"/>
  <c r="K81"/>
  <c r="L81"/>
  <c r="M81"/>
  <c r="D82"/>
  <c r="E82"/>
  <c r="G82"/>
  <c r="H82"/>
  <c r="I82"/>
  <c r="J82"/>
  <c r="K82"/>
  <c r="L82"/>
  <c r="M82"/>
  <c r="D83"/>
  <c r="E83"/>
  <c r="G83"/>
  <c r="H83"/>
  <c r="I83"/>
  <c r="J83"/>
  <c r="K83"/>
  <c r="L83"/>
  <c r="M83"/>
  <c r="D84"/>
  <c r="E84"/>
  <c r="G84"/>
  <c r="H84"/>
  <c r="I84"/>
  <c r="J84"/>
  <c r="K84"/>
  <c r="L84"/>
  <c r="M84"/>
  <c r="D85"/>
  <c r="E85"/>
  <c r="G85"/>
  <c r="H85"/>
  <c r="I85"/>
  <c r="J85"/>
  <c r="K85"/>
  <c r="L85"/>
  <c r="M85"/>
  <c r="D86"/>
  <c r="E86"/>
  <c r="G86"/>
  <c r="H86"/>
  <c r="I86"/>
  <c r="J86"/>
  <c r="K86"/>
  <c r="L86"/>
  <c r="M86"/>
  <c r="E87"/>
  <c r="G87"/>
  <c r="H87"/>
  <c r="I87"/>
  <c r="J87"/>
  <c r="K87"/>
  <c r="L87"/>
  <c r="M87"/>
  <c r="D88"/>
  <c r="E88"/>
  <c r="G88"/>
  <c r="H88"/>
  <c r="I88"/>
  <c r="J88"/>
  <c r="K88"/>
  <c r="L88"/>
  <c r="M88"/>
  <c r="D89"/>
  <c r="E89"/>
  <c r="G89"/>
  <c r="H89"/>
  <c r="I89"/>
  <c r="J89"/>
  <c r="K89"/>
  <c r="L89"/>
  <c r="M89"/>
  <c r="D90"/>
  <c r="E90"/>
  <c r="G90"/>
  <c r="H90"/>
  <c r="I90"/>
  <c r="J90"/>
  <c r="K90"/>
  <c r="L90"/>
  <c r="M90"/>
  <c r="D91"/>
  <c r="E91"/>
  <c r="G91"/>
  <c r="H91"/>
  <c r="I91"/>
  <c r="J91"/>
  <c r="K91"/>
  <c r="L91"/>
  <c r="M91"/>
  <c r="D92"/>
  <c r="E92"/>
  <c r="G92"/>
  <c r="H92"/>
  <c r="I92"/>
  <c r="J92"/>
  <c r="K92"/>
  <c r="L92"/>
  <c r="M92"/>
  <c r="D93"/>
  <c r="E93"/>
  <c r="G93"/>
  <c r="H93"/>
  <c r="I93"/>
  <c r="J93"/>
  <c r="K93"/>
  <c r="L93"/>
  <c r="M93"/>
  <c r="E94"/>
  <c r="G94"/>
  <c r="H94"/>
  <c r="I94"/>
  <c r="J94"/>
  <c r="K94"/>
  <c r="L94"/>
  <c r="M94"/>
  <c r="D95"/>
  <c r="E95"/>
  <c r="G95"/>
  <c r="H95"/>
  <c r="I95"/>
  <c r="J95"/>
  <c r="K95"/>
  <c r="L95"/>
  <c r="M95"/>
  <c r="D96"/>
  <c r="E96"/>
  <c r="G96"/>
  <c r="H96"/>
  <c r="I96"/>
  <c r="J96"/>
  <c r="K96"/>
  <c r="L96"/>
  <c r="M96"/>
  <c r="D97"/>
  <c r="E97"/>
  <c r="G97"/>
  <c r="H97"/>
  <c r="I97"/>
  <c r="J97"/>
  <c r="K97"/>
  <c r="L97"/>
  <c r="M97"/>
  <c r="D98"/>
  <c r="E98"/>
  <c r="G98"/>
  <c r="H98"/>
  <c r="I98"/>
  <c r="J98"/>
  <c r="K98"/>
  <c r="L98"/>
  <c r="M98"/>
  <c r="D99"/>
  <c r="E99"/>
  <c r="G99"/>
  <c r="H99"/>
  <c r="I99"/>
  <c r="J99"/>
  <c r="K99"/>
  <c r="L99"/>
  <c r="M99"/>
  <c r="D100"/>
  <c r="E100"/>
  <c r="G100"/>
  <c r="H100"/>
  <c r="I100"/>
  <c r="J100"/>
  <c r="K100"/>
  <c r="L100"/>
  <c r="M100"/>
  <c r="D101"/>
  <c r="E101"/>
  <c r="G101"/>
  <c r="H101"/>
  <c r="I101"/>
  <c r="J101"/>
  <c r="K101"/>
  <c r="L101"/>
  <c r="M101"/>
  <c r="E102"/>
  <c r="G102"/>
  <c r="H102"/>
  <c r="I102"/>
  <c r="J102"/>
  <c r="K102"/>
  <c r="L102"/>
  <c r="M102"/>
  <c r="D103"/>
  <c r="E103"/>
  <c r="G103"/>
  <c r="H103"/>
  <c r="I103"/>
  <c r="J103"/>
  <c r="K103"/>
  <c r="L103"/>
  <c r="M103"/>
  <c r="D104"/>
  <c r="E104"/>
  <c r="G104"/>
  <c r="H104"/>
  <c r="I104"/>
  <c r="J104"/>
  <c r="K104"/>
  <c r="L104"/>
  <c r="M104"/>
  <c r="D105"/>
  <c r="E105"/>
  <c r="G105"/>
  <c r="H105"/>
  <c r="I105"/>
  <c r="J105"/>
  <c r="K105"/>
  <c r="L105"/>
  <c r="M105"/>
  <c r="E106"/>
  <c r="G106"/>
  <c r="H106"/>
  <c r="I106"/>
  <c r="J106"/>
  <c r="K106"/>
  <c r="L106"/>
  <c r="M106"/>
  <c r="D107"/>
  <c r="E107"/>
  <c r="G107"/>
  <c r="H107"/>
  <c r="I107"/>
  <c r="J107"/>
  <c r="K107"/>
  <c r="L107"/>
  <c r="M107"/>
  <c r="D108"/>
  <c r="E108"/>
  <c r="G108"/>
  <c r="H108"/>
  <c r="I108"/>
  <c r="J108"/>
  <c r="K108"/>
  <c r="L108"/>
  <c r="M108"/>
  <c r="D109"/>
  <c r="E109"/>
  <c r="G109"/>
  <c r="H109"/>
  <c r="I109"/>
  <c r="J109"/>
  <c r="K109"/>
  <c r="L109"/>
  <c r="M109"/>
  <c r="D110"/>
  <c r="E110"/>
  <c r="G110"/>
  <c r="H110"/>
  <c r="I110"/>
  <c r="J110"/>
  <c r="K110"/>
  <c r="L110"/>
  <c r="M110"/>
  <c r="D111"/>
  <c r="E111"/>
  <c r="G111"/>
  <c r="H111"/>
  <c r="I111"/>
  <c r="J111"/>
  <c r="K111"/>
  <c r="L111"/>
  <c r="M111"/>
  <c r="D112"/>
  <c r="E112"/>
  <c r="G112"/>
  <c r="H112"/>
  <c r="I112"/>
  <c r="J112"/>
  <c r="K112"/>
  <c r="L112"/>
  <c r="M112"/>
  <c r="E113"/>
  <c r="G113"/>
  <c r="H113"/>
  <c r="I113"/>
  <c r="J113"/>
  <c r="K113"/>
  <c r="L113"/>
  <c r="M113"/>
  <c r="D114"/>
  <c r="E114"/>
  <c r="G114"/>
  <c r="H114"/>
  <c r="I114"/>
  <c r="J114"/>
  <c r="K114"/>
  <c r="L114"/>
  <c r="M114"/>
  <c r="D115"/>
  <c r="E115"/>
  <c r="G115"/>
  <c r="H115"/>
  <c r="I115"/>
  <c r="J115"/>
  <c r="K115"/>
  <c r="L115"/>
  <c r="M115"/>
  <c r="D116"/>
  <c r="E116"/>
  <c r="G116"/>
  <c r="H116"/>
  <c r="I116"/>
  <c r="J116"/>
  <c r="K116"/>
  <c r="L116"/>
  <c r="M116"/>
  <c r="E117"/>
  <c r="G117"/>
  <c r="H117"/>
  <c r="I117"/>
  <c r="J117"/>
  <c r="K117"/>
  <c r="L117"/>
  <c r="M117"/>
  <c r="D118"/>
  <c r="E118"/>
  <c r="G118"/>
  <c r="H118"/>
  <c r="I118"/>
  <c r="J118"/>
  <c r="K118"/>
  <c r="L118"/>
  <c r="M118"/>
  <c r="D119"/>
  <c r="E119"/>
  <c r="G119"/>
  <c r="H119"/>
  <c r="I119"/>
  <c r="J119"/>
  <c r="K119"/>
  <c r="L119"/>
  <c r="M119"/>
  <c r="D120"/>
  <c r="E120"/>
  <c r="G120"/>
  <c r="H120"/>
  <c r="I120"/>
  <c r="J120"/>
  <c r="K120"/>
  <c r="L120"/>
  <c r="M120"/>
  <c r="E121"/>
  <c r="G121"/>
  <c r="H121"/>
  <c r="I121"/>
  <c r="J121"/>
  <c r="K121"/>
  <c r="L121"/>
  <c r="M121"/>
  <c r="D122"/>
  <c r="E122"/>
  <c r="G122"/>
  <c r="H122"/>
  <c r="I122"/>
  <c r="J122"/>
  <c r="K122"/>
  <c r="L122"/>
  <c r="M122"/>
  <c r="D123"/>
  <c r="E123"/>
  <c r="G123"/>
  <c r="H123"/>
  <c r="I123"/>
  <c r="J123"/>
  <c r="K123"/>
  <c r="L123"/>
  <c r="M123"/>
  <c r="D124"/>
  <c r="E124"/>
  <c r="G124"/>
  <c r="H124"/>
  <c r="I124"/>
  <c r="J124"/>
  <c r="K124"/>
  <c r="L124"/>
  <c r="M124"/>
  <c r="D125"/>
  <c r="E125"/>
  <c r="G125"/>
  <c r="H125"/>
  <c r="I125"/>
  <c r="J125"/>
  <c r="K125"/>
  <c r="L125"/>
  <c r="M125"/>
  <c r="E126"/>
  <c r="G126"/>
  <c r="H126"/>
  <c r="I126"/>
  <c r="J126"/>
  <c r="K126"/>
  <c r="L126"/>
  <c r="M126"/>
  <c r="D127"/>
  <c r="E127"/>
  <c r="G127"/>
  <c r="H127"/>
  <c r="I127"/>
  <c r="J127"/>
  <c r="K127"/>
  <c r="L127"/>
  <c r="M127"/>
  <c r="D128"/>
  <c r="E128"/>
  <c r="G128"/>
  <c r="H128"/>
  <c r="I128"/>
  <c r="J128"/>
  <c r="K128"/>
  <c r="L128"/>
  <c r="M128"/>
  <c r="D129"/>
  <c r="E129"/>
  <c r="G129"/>
  <c r="H129"/>
  <c r="I129"/>
  <c r="J129"/>
  <c r="K129"/>
  <c r="L129"/>
  <c r="M129"/>
  <c r="D130"/>
  <c r="E130"/>
  <c r="G130"/>
  <c r="H130"/>
  <c r="I130"/>
  <c r="J130"/>
  <c r="K130"/>
  <c r="L130"/>
  <c r="M130"/>
  <c r="E131"/>
  <c r="G131"/>
  <c r="H131"/>
  <c r="I131"/>
  <c r="J131"/>
  <c r="K131"/>
  <c r="L131"/>
  <c r="M131"/>
  <c r="D132"/>
  <c r="E132"/>
  <c r="G132"/>
  <c r="H132"/>
  <c r="I132"/>
  <c r="J132"/>
  <c r="K132"/>
  <c r="L132"/>
  <c r="M132"/>
  <c r="D133"/>
  <c r="E133"/>
  <c r="G133"/>
  <c r="H133"/>
  <c r="I133"/>
  <c r="J133"/>
  <c r="K133"/>
  <c r="L133"/>
  <c r="M133"/>
  <c r="D134"/>
  <c r="E134"/>
  <c r="G134"/>
  <c r="H134"/>
  <c r="I134"/>
  <c r="J134"/>
  <c r="K134"/>
  <c r="L134"/>
  <c r="M134"/>
  <c r="D135"/>
  <c r="E135"/>
  <c r="G135"/>
  <c r="H135"/>
  <c r="I135"/>
  <c r="J135"/>
  <c r="K135"/>
  <c r="L135"/>
  <c r="M135"/>
  <c r="E136"/>
  <c r="G136"/>
  <c r="H136"/>
  <c r="I136"/>
  <c r="J136"/>
  <c r="K136"/>
  <c r="L136"/>
  <c r="M136"/>
  <c r="D137"/>
  <c r="E137"/>
  <c r="G137"/>
  <c r="H137"/>
  <c r="I137"/>
  <c r="J137"/>
  <c r="K137"/>
  <c r="L137"/>
  <c r="M137"/>
  <c r="D138"/>
  <c r="E138"/>
  <c r="G138"/>
  <c r="H138"/>
  <c r="I138"/>
  <c r="J138"/>
  <c r="K138"/>
  <c r="L138"/>
  <c r="M138"/>
  <c r="D139"/>
  <c r="E139"/>
  <c r="G139"/>
  <c r="H139"/>
  <c r="I139"/>
  <c r="J139"/>
  <c r="K139"/>
  <c r="L139"/>
  <c r="M139"/>
  <c r="D140"/>
  <c r="E140"/>
  <c r="G140"/>
  <c r="H140"/>
  <c r="I140"/>
  <c r="J140"/>
  <c r="K140"/>
  <c r="L140"/>
  <c r="M140"/>
  <c r="D141"/>
  <c r="E141"/>
  <c r="G141"/>
  <c r="H141"/>
  <c r="I141"/>
  <c r="J141"/>
  <c r="K141"/>
  <c r="L141"/>
  <c r="M141"/>
  <c r="E142"/>
  <c r="G142"/>
  <c r="H142"/>
  <c r="I142"/>
  <c r="J142"/>
  <c r="K142"/>
  <c r="L142"/>
  <c r="M142"/>
  <c r="E143"/>
  <c r="G143"/>
  <c r="H143"/>
  <c r="I143"/>
  <c r="J143"/>
  <c r="K143"/>
  <c r="L143"/>
  <c r="M143"/>
  <c r="E144"/>
  <c r="G144"/>
  <c r="H144"/>
  <c r="I144"/>
  <c r="J144"/>
  <c r="K144"/>
  <c r="L144"/>
  <c r="M144"/>
  <c r="E145"/>
  <c r="G145"/>
  <c r="H145"/>
  <c r="I145"/>
  <c r="J145"/>
  <c r="K145"/>
  <c r="L145"/>
  <c r="M145"/>
  <c r="E146"/>
  <c r="G146"/>
  <c r="H146"/>
  <c r="I146"/>
  <c r="J146"/>
  <c r="K146"/>
  <c r="L146"/>
  <c r="M146"/>
  <c r="E147"/>
  <c r="F147"/>
  <c r="G147"/>
  <c r="H147"/>
  <c r="I147"/>
  <c r="J147"/>
  <c r="K147"/>
  <c r="L147"/>
  <c r="M147"/>
  <c r="E148"/>
  <c r="F148"/>
  <c r="G148"/>
  <c r="H148"/>
  <c r="I148"/>
  <c r="J148"/>
  <c r="K148"/>
  <c r="L148"/>
  <c r="M148"/>
  <c r="E149"/>
  <c r="F149"/>
  <c r="G149"/>
  <c r="H149"/>
  <c r="I149"/>
  <c r="J149"/>
  <c r="K149"/>
  <c r="L149"/>
  <c r="M149"/>
  <c r="E150"/>
  <c r="F150"/>
  <c r="G150"/>
  <c r="H150"/>
  <c r="I150"/>
  <c r="J150"/>
  <c r="K150"/>
  <c r="L150"/>
  <c r="M150"/>
  <c r="E151"/>
  <c r="F151"/>
  <c r="G151"/>
  <c r="H151"/>
  <c r="I151"/>
  <c r="J151"/>
  <c r="K151"/>
  <c r="L151"/>
  <c r="M151"/>
  <c r="E152"/>
  <c r="F152"/>
  <c r="G152"/>
  <c r="H152"/>
  <c r="I152"/>
  <c r="J152"/>
  <c r="K152"/>
  <c r="L152"/>
  <c r="M152"/>
  <c r="E153"/>
  <c r="F153"/>
  <c r="G153"/>
  <c r="H153"/>
  <c r="I153"/>
  <c r="J153"/>
  <c r="K153"/>
  <c r="L153"/>
  <c r="M153"/>
  <c r="E154"/>
  <c r="F154"/>
  <c r="G154"/>
  <c r="H154"/>
  <c r="I154"/>
  <c r="J154"/>
  <c r="K154"/>
  <c r="L154"/>
  <c r="M154"/>
  <c r="E155"/>
  <c r="F155"/>
  <c r="G155"/>
  <c r="H155"/>
  <c r="I155"/>
  <c r="J155"/>
  <c r="K155"/>
  <c r="L155"/>
  <c r="M155"/>
  <c r="E156"/>
  <c r="F156"/>
  <c r="G156"/>
  <c r="H156"/>
  <c r="I156"/>
  <c r="J156"/>
  <c r="K156"/>
  <c r="L156"/>
  <c r="M156"/>
  <c r="E157"/>
  <c r="F157"/>
  <c r="G157"/>
  <c r="H157"/>
  <c r="I157"/>
  <c r="J157"/>
  <c r="K157"/>
  <c r="L157"/>
  <c r="M157"/>
  <c r="E158"/>
  <c r="F158"/>
  <c r="G158"/>
  <c r="H158"/>
  <c r="I158"/>
  <c r="J158"/>
  <c r="K158"/>
  <c r="L158"/>
  <c r="M158"/>
  <c r="E159"/>
  <c r="F159"/>
  <c r="G159"/>
  <c r="H159"/>
  <c r="I159"/>
  <c r="J159"/>
  <c r="K159"/>
  <c r="L159"/>
  <c r="M159"/>
  <c r="E160"/>
  <c r="F160"/>
  <c r="G160"/>
  <c r="H160"/>
  <c r="I160"/>
  <c r="J160"/>
  <c r="K160"/>
  <c r="L160"/>
  <c r="M160"/>
  <c r="E161"/>
  <c r="F161"/>
  <c r="G161"/>
  <c r="H161"/>
  <c r="I161"/>
  <c r="J161"/>
  <c r="K161"/>
  <c r="L161"/>
  <c r="M161"/>
  <c r="E162"/>
  <c r="F162"/>
  <c r="G162"/>
  <c r="H162"/>
  <c r="I162"/>
  <c r="J162"/>
  <c r="K162"/>
  <c r="L162"/>
  <c r="M162"/>
  <c r="E163"/>
  <c r="F163"/>
  <c r="G163"/>
  <c r="H163"/>
  <c r="I163"/>
  <c r="J163"/>
  <c r="K163"/>
  <c r="L163"/>
  <c r="M163"/>
  <c r="E164"/>
  <c r="F164"/>
  <c r="G164"/>
  <c r="H164"/>
  <c r="I164"/>
  <c r="J164"/>
  <c r="K164"/>
  <c r="L164"/>
  <c r="M164"/>
  <c r="E165"/>
  <c r="F165"/>
  <c r="G165"/>
  <c r="H165"/>
  <c r="I165"/>
  <c r="J165"/>
  <c r="K165"/>
  <c r="L165"/>
  <c r="M165"/>
  <c r="E166"/>
  <c r="F166"/>
  <c r="G166"/>
  <c r="H166"/>
  <c r="I166"/>
  <c r="J166"/>
  <c r="K166"/>
  <c r="L166"/>
  <c r="M166"/>
  <c r="E167"/>
  <c r="F167"/>
  <c r="G167"/>
  <c r="H167"/>
  <c r="I167"/>
  <c r="J167"/>
  <c r="K167"/>
  <c r="L167"/>
  <c r="M167"/>
  <c r="E168"/>
  <c r="F168"/>
  <c r="G168"/>
  <c r="H168"/>
  <c r="I168"/>
  <c r="J168"/>
  <c r="K168"/>
  <c r="L168"/>
  <c r="M168"/>
  <c r="E169"/>
  <c r="F169"/>
  <c r="G169"/>
  <c r="H169"/>
  <c r="I169"/>
  <c r="J169"/>
  <c r="K169"/>
  <c r="L169"/>
  <c r="M169"/>
  <c r="E170"/>
  <c r="F170"/>
  <c r="G170"/>
  <c r="H170"/>
  <c r="I170"/>
  <c r="J170"/>
  <c r="K170"/>
  <c r="L170"/>
  <c r="M170"/>
  <c r="E171"/>
  <c r="F171"/>
  <c r="G171"/>
  <c r="H171"/>
  <c r="I171"/>
  <c r="J171"/>
  <c r="K171"/>
  <c r="L171"/>
  <c r="M171"/>
  <c r="E172"/>
  <c r="F172"/>
  <c r="G172"/>
  <c r="H172"/>
  <c r="I172"/>
  <c r="J172"/>
  <c r="K172"/>
  <c r="L172"/>
  <c r="M172"/>
  <c r="E173"/>
  <c r="F173"/>
  <c r="G173"/>
  <c r="H173"/>
  <c r="I173"/>
  <c r="J173"/>
  <c r="K173"/>
  <c r="L173"/>
  <c r="M173"/>
  <c r="E174"/>
  <c r="F174"/>
  <c r="G174"/>
  <c r="H174"/>
  <c r="I174"/>
  <c r="J174"/>
  <c r="K174"/>
  <c r="L174"/>
  <c r="M174"/>
  <c r="E175"/>
  <c r="F175"/>
  <c r="G175"/>
  <c r="H175"/>
  <c r="I175"/>
  <c r="J175"/>
  <c r="K175"/>
  <c r="L175"/>
  <c r="M175"/>
  <c r="E176"/>
  <c r="F176"/>
  <c r="G176"/>
  <c r="H176"/>
  <c r="I176"/>
  <c r="J176"/>
  <c r="K176"/>
  <c r="L176"/>
  <c r="M176"/>
  <c r="D177"/>
  <c r="E177"/>
  <c r="F177"/>
  <c r="G177"/>
  <c r="H177"/>
  <c r="I177"/>
  <c r="J177"/>
  <c r="K177"/>
  <c r="L177"/>
  <c r="M177"/>
  <c r="E178"/>
  <c r="F178"/>
  <c r="G178"/>
  <c r="H178"/>
  <c r="I178"/>
  <c r="J178"/>
  <c r="K178"/>
  <c r="L178"/>
  <c r="M178"/>
  <c r="D179"/>
  <c r="E179"/>
  <c r="F179"/>
  <c r="G179"/>
  <c r="H179"/>
  <c r="I179"/>
  <c r="J179"/>
  <c r="K179"/>
  <c r="L179"/>
  <c r="M179"/>
  <c r="D180"/>
  <c r="E180"/>
  <c r="F180"/>
  <c r="G180"/>
  <c r="H180"/>
  <c r="I180"/>
  <c r="J180"/>
  <c r="K180"/>
  <c r="L180"/>
  <c r="M180"/>
  <c r="D181"/>
  <c r="E181"/>
  <c r="F181"/>
  <c r="G181"/>
  <c r="H181"/>
  <c r="I181"/>
  <c r="J181"/>
  <c r="K181"/>
  <c r="L181"/>
  <c r="M181"/>
  <c r="D182"/>
  <c r="E182"/>
  <c r="F182"/>
  <c r="G182"/>
  <c r="H182"/>
  <c r="I182"/>
  <c r="J182"/>
  <c r="K182"/>
  <c r="L182"/>
  <c r="M182"/>
  <c r="D183"/>
  <c r="E183"/>
  <c r="F183"/>
  <c r="G183"/>
  <c r="H183"/>
  <c r="I183"/>
  <c r="J183"/>
  <c r="K183"/>
  <c r="L183"/>
  <c r="M183"/>
  <c r="D184"/>
  <c r="E184"/>
  <c r="F184"/>
  <c r="G184"/>
  <c r="H184"/>
  <c r="I184"/>
  <c r="J184"/>
  <c r="K184"/>
  <c r="L184"/>
  <c r="M184"/>
  <c r="E185"/>
  <c r="F185"/>
  <c r="G185"/>
  <c r="H185"/>
  <c r="I185"/>
  <c r="J185"/>
  <c r="K185"/>
  <c r="L185"/>
  <c r="M185"/>
  <c r="D186"/>
  <c r="E186"/>
  <c r="F186"/>
  <c r="G186"/>
  <c r="H186"/>
  <c r="I186"/>
  <c r="J186"/>
  <c r="K186"/>
  <c r="L186"/>
  <c r="M186"/>
  <c r="D187"/>
  <c r="E187"/>
  <c r="F187"/>
  <c r="G187"/>
  <c r="H187"/>
  <c r="I187"/>
  <c r="J187"/>
  <c r="K187"/>
  <c r="L187"/>
  <c r="M187"/>
  <c r="D188"/>
  <c r="E188"/>
  <c r="F188"/>
  <c r="G188"/>
  <c r="H188"/>
  <c r="I188"/>
  <c r="J188"/>
  <c r="K188"/>
  <c r="L188"/>
  <c r="M188"/>
  <c r="D189"/>
  <c r="E189"/>
  <c r="F189"/>
  <c r="G189"/>
  <c r="H189"/>
  <c r="I189"/>
  <c r="J189"/>
  <c r="K189"/>
  <c r="L189"/>
  <c r="M189"/>
  <c r="D190"/>
  <c r="E190"/>
  <c r="F190"/>
  <c r="G190"/>
  <c r="H190"/>
  <c r="I190"/>
  <c r="J190"/>
  <c r="K190"/>
  <c r="L190"/>
  <c r="M190"/>
  <c r="E191"/>
  <c r="F191"/>
  <c r="G191"/>
  <c r="H191"/>
  <c r="I191"/>
  <c r="J191"/>
  <c r="K191"/>
  <c r="L191"/>
  <c r="M191"/>
  <c r="D192"/>
  <c r="E192"/>
  <c r="F192"/>
  <c r="G192"/>
  <c r="H192"/>
  <c r="I192"/>
  <c r="J192"/>
  <c r="K192"/>
  <c r="L192"/>
  <c r="M192"/>
  <c r="D193"/>
  <c r="E193"/>
  <c r="F193"/>
  <c r="G193"/>
  <c r="H193"/>
  <c r="I193"/>
  <c r="J193"/>
  <c r="K193"/>
  <c r="L193"/>
  <c r="M193"/>
  <c r="D194"/>
  <c r="E194"/>
  <c r="F194"/>
  <c r="G194"/>
  <c r="H194"/>
  <c r="I194"/>
  <c r="J194"/>
  <c r="K194"/>
  <c r="L194"/>
  <c r="M194"/>
  <c r="D195"/>
  <c r="E195"/>
  <c r="F195"/>
  <c r="G195"/>
  <c r="H195"/>
  <c r="I195"/>
  <c r="J195"/>
  <c r="K195"/>
  <c r="L195"/>
  <c r="M195"/>
  <c r="E196"/>
  <c r="F196"/>
  <c r="G196"/>
  <c r="H196"/>
  <c r="I196"/>
  <c r="J196"/>
  <c r="K196"/>
  <c r="L196"/>
  <c r="M196"/>
  <c r="D197"/>
  <c r="E197"/>
  <c r="F197"/>
  <c r="G197"/>
  <c r="H197"/>
  <c r="I197"/>
  <c r="J197"/>
  <c r="K197"/>
  <c r="L197"/>
  <c r="M197"/>
  <c r="D198"/>
  <c r="E198"/>
  <c r="F198"/>
  <c r="G198"/>
  <c r="H198"/>
  <c r="I198"/>
  <c r="J198"/>
  <c r="K198"/>
  <c r="L198"/>
  <c r="M198"/>
  <c r="D199"/>
  <c r="E199"/>
  <c r="F199"/>
  <c r="G199"/>
  <c r="H199"/>
  <c r="I199"/>
  <c r="J199"/>
  <c r="K199"/>
  <c r="L199"/>
  <c r="M199"/>
  <c r="D200"/>
  <c r="E200"/>
  <c r="F200"/>
  <c r="G200"/>
  <c r="H200"/>
  <c r="I200"/>
  <c r="J200"/>
  <c r="K200"/>
  <c r="L200"/>
  <c r="M200"/>
  <c r="D201"/>
  <c r="D238"/>
  <c r="D239"/>
  <c r="D240"/>
  <c r="D241"/>
  <c r="D242"/>
  <c r="D243"/>
  <c r="D244"/>
  <c r="D245"/>
  <c r="D246"/>
  <c r="D247"/>
  <c r="D248"/>
  <c r="D249"/>
  <c r="D250"/>
  <c r="D251"/>
  <c r="E251"/>
  <c r="F251"/>
  <c r="G251"/>
  <c r="H251"/>
  <c r="I251"/>
  <c r="J251"/>
  <c r="K251"/>
  <c r="L251"/>
  <c r="M251"/>
  <c r="D252"/>
  <c r="E252"/>
  <c r="F252"/>
  <c r="G252"/>
  <c r="H252"/>
  <c r="I252"/>
  <c r="J252"/>
  <c r="K252"/>
  <c r="L252"/>
  <c r="M252"/>
  <c r="D253"/>
  <c r="E253"/>
  <c r="F253"/>
  <c r="G253"/>
  <c r="H253"/>
  <c r="I253"/>
  <c r="J253"/>
  <c r="K253"/>
  <c r="L253"/>
  <c r="M253"/>
  <c r="D254"/>
  <c r="E254"/>
  <c r="F254"/>
  <c r="G254"/>
  <c r="H254"/>
  <c r="I254"/>
  <c r="J254"/>
  <c r="K254"/>
  <c r="L254"/>
  <c r="M254"/>
  <c r="D255"/>
  <c r="E255"/>
  <c r="F255"/>
  <c r="G255"/>
  <c r="H255"/>
  <c r="I255"/>
  <c r="J255"/>
  <c r="K255"/>
  <c r="L255"/>
  <c r="M255"/>
  <c r="D256"/>
  <c r="E256"/>
  <c r="F256"/>
  <c r="G256"/>
  <c r="H256"/>
  <c r="I256"/>
  <c r="J256"/>
  <c r="K256"/>
  <c r="L256"/>
  <c r="M256"/>
  <c r="D257"/>
  <c r="E257"/>
  <c r="F257"/>
  <c r="G257"/>
  <c r="H257"/>
  <c r="I257"/>
  <c r="J257"/>
  <c r="K257"/>
  <c r="L257"/>
  <c r="M257"/>
  <c r="D258"/>
  <c r="E258"/>
  <c r="F258"/>
  <c r="G258"/>
  <c r="H258"/>
  <c r="I258"/>
  <c r="J258"/>
  <c r="K258"/>
  <c r="L258"/>
  <c r="M258"/>
  <c r="D259"/>
  <c r="E259"/>
  <c r="F259"/>
  <c r="G259"/>
  <c r="H259"/>
  <c r="I259"/>
  <c r="J259"/>
  <c r="K259"/>
  <c r="L259"/>
  <c r="M259"/>
  <c r="D260"/>
  <c r="E260"/>
  <c r="F260"/>
  <c r="G260"/>
  <c r="H260"/>
  <c r="I260"/>
  <c r="J260"/>
  <c r="K260"/>
  <c r="L260"/>
  <c r="M260"/>
  <c r="D261"/>
  <c r="E261"/>
  <c r="F261"/>
  <c r="G261"/>
  <c r="H261"/>
  <c r="I261"/>
  <c r="J261"/>
  <c r="K261"/>
  <c r="L261"/>
  <c r="M261"/>
  <c r="D262"/>
  <c r="E262"/>
  <c r="F262"/>
  <c r="G262"/>
  <c r="H262"/>
  <c r="I262"/>
  <c r="J262"/>
  <c r="K262"/>
  <c r="L262"/>
  <c r="M262"/>
  <c r="D263"/>
  <c r="E263"/>
  <c r="F263"/>
  <c r="G263"/>
  <c r="H263"/>
  <c r="I263"/>
  <c r="J263"/>
  <c r="K263"/>
  <c r="L263"/>
  <c r="M263"/>
  <c r="D264"/>
  <c r="E264"/>
  <c r="F264"/>
  <c r="G264"/>
  <c r="H264"/>
  <c r="I264"/>
  <c r="J264"/>
  <c r="K264"/>
  <c r="L264"/>
  <c r="M264"/>
  <c r="D265"/>
  <c r="E265"/>
  <c r="F265"/>
  <c r="G265"/>
  <c r="H265"/>
  <c r="I265"/>
  <c r="J265"/>
  <c r="K265"/>
  <c r="L265"/>
  <c r="M265"/>
  <c r="D266"/>
  <c r="E266"/>
  <c r="F266"/>
  <c r="G266"/>
  <c r="H266"/>
  <c r="I266"/>
  <c r="J266"/>
  <c r="K266"/>
  <c r="L266"/>
  <c r="M266"/>
  <c r="D267"/>
  <c r="E267"/>
  <c r="F267"/>
  <c r="G267"/>
  <c r="H267"/>
  <c r="I267"/>
  <c r="J267"/>
  <c r="K267"/>
  <c r="L267"/>
  <c r="M267"/>
  <c r="D268"/>
  <c r="E268"/>
  <c r="F268"/>
  <c r="G268"/>
  <c r="H268"/>
  <c r="I268"/>
  <c r="J268"/>
  <c r="K268"/>
  <c r="L268"/>
  <c r="M268"/>
  <c r="D269"/>
  <c r="E269"/>
  <c r="F269"/>
  <c r="G269"/>
  <c r="H269"/>
  <c r="I269"/>
  <c r="J269"/>
  <c r="K269"/>
  <c r="L269"/>
  <c r="M269"/>
  <c r="D270"/>
  <c r="E270"/>
  <c r="F270"/>
  <c r="G270"/>
  <c r="H270"/>
  <c r="I270"/>
  <c r="J270"/>
  <c r="K270"/>
  <c r="L270"/>
  <c r="M270"/>
  <c r="D271"/>
  <c r="E271"/>
  <c r="F271"/>
  <c r="G271"/>
  <c r="H271"/>
  <c r="I271"/>
  <c r="J271"/>
  <c r="K271"/>
  <c r="L271"/>
  <c r="M271"/>
  <c r="D272"/>
  <c r="E272"/>
  <c r="F272"/>
  <c r="G272"/>
  <c r="H272"/>
  <c r="I272"/>
  <c r="J272"/>
  <c r="K272"/>
  <c r="L272"/>
  <c r="M272"/>
  <c r="D273"/>
  <c r="E273"/>
  <c r="F273"/>
  <c r="G273"/>
  <c r="H273"/>
  <c r="I273"/>
  <c r="J273"/>
  <c r="K273"/>
  <c r="L273"/>
  <c r="M273"/>
  <c r="D274"/>
  <c r="E274"/>
  <c r="F274"/>
  <c r="G274"/>
  <c r="H274"/>
  <c r="I274"/>
  <c r="J274"/>
  <c r="K274"/>
  <c r="L274"/>
  <c r="M274"/>
  <c r="D275"/>
  <c r="E275"/>
  <c r="F275"/>
  <c r="G275"/>
  <c r="H275"/>
  <c r="I275"/>
  <c r="J275"/>
  <c r="K275"/>
  <c r="L275"/>
  <c r="M275"/>
  <c r="D276"/>
  <c r="E276"/>
  <c r="F276"/>
  <c r="G276"/>
  <c r="H276"/>
  <c r="I276"/>
  <c r="J276"/>
  <c r="K276"/>
  <c r="L276"/>
  <c r="M276"/>
  <c r="D277"/>
  <c r="E277"/>
  <c r="F277"/>
  <c r="G277"/>
  <c r="H277"/>
  <c r="I277"/>
  <c r="J277"/>
  <c r="K277"/>
  <c r="L277"/>
  <c r="M277"/>
  <c r="D278"/>
  <c r="E278"/>
  <c r="F278"/>
  <c r="G278"/>
  <c r="H278"/>
  <c r="I278"/>
  <c r="J278"/>
  <c r="K278"/>
  <c r="L278"/>
  <c r="M278"/>
  <c r="D279"/>
  <c r="E279"/>
  <c r="F279"/>
  <c r="G279"/>
  <c r="H279"/>
  <c r="I279"/>
  <c r="J279"/>
  <c r="K279"/>
  <c r="L279"/>
  <c r="M279"/>
  <c r="D280"/>
  <c r="E280"/>
  <c r="F280"/>
  <c r="G280"/>
  <c r="H280"/>
  <c r="I280"/>
  <c r="J280"/>
  <c r="K280"/>
  <c r="L280"/>
  <c r="M280"/>
  <c r="D281"/>
  <c r="E281"/>
  <c r="F281"/>
  <c r="G281"/>
  <c r="H281"/>
  <c r="I281"/>
  <c r="J281"/>
  <c r="K281"/>
  <c r="L281"/>
  <c r="M281"/>
  <c r="D282"/>
  <c r="E282"/>
  <c r="F282"/>
  <c r="G282"/>
  <c r="H282"/>
  <c r="I282"/>
  <c r="J282"/>
  <c r="K282"/>
  <c r="L282"/>
  <c r="M282"/>
  <c r="D283"/>
  <c r="E283"/>
  <c r="F283"/>
  <c r="G283"/>
  <c r="H283"/>
  <c r="I283"/>
  <c r="J283"/>
  <c r="K283"/>
  <c r="L283"/>
  <c r="M283"/>
  <c r="D284"/>
  <c r="E284"/>
  <c r="F284"/>
  <c r="G284"/>
  <c r="H284"/>
  <c r="I284"/>
  <c r="J284"/>
  <c r="K284"/>
  <c r="L284"/>
  <c r="M284"/>
  <c r="D285"/>
  <c r="E285"/>
  <c r="F285"/>
  <c r="G285"/>
  <c r="H285"/>
  <c r="I285"/>
  <c r="J285"/>
  <c r="K285"/>
  <c r="L285"/>
  <c r="M285"/>
  <c r="D286"/>
  <c r="E286"/>
  <c r="F286"/>
  <c r="G286"/>
  <c r="H286"/>
  <c r="I286"/>
  <c r="J286"/>
  <c r="K286"/>
  <c r="L286"/>
  <c r="M286"/>
  <c r="D287"/>
  <c r="E287"/>
  <c r="F287"/>
  <c r="G287"/>
  <c r="H287"/>
  <c r="I287"/>
  <c r="J287"/>
  <c r="K287"/>
  <c r="L287"/>
  <c r="M287"/>
  <c r="D288"/>
  <c r="E288"/>
  <c r="F288"/>
  <c r="G288"/>
  <c r="H288"/>
  <c r="I288"/>
  <c r="J288"/>
  <c r="K288"/>
  <c r="L288"/>
  <c r="M288"/>
  <c r="D289"/>
  <c r="E289"/>
  <c r="F289"/>
  <c r="G289"/>
  <c r="H289"/>
  <c r="I289"/>
  <c r="J289"/>
  <c r="K289"/>
  <c r="L289"/>
  <c r="M289"/>
  <c r="D290"/>
  <c r="E290"/>
  <c r="F290"/>
  <c r="G290"/>
  <c r="H290"/>
  <c r="I290"/>
  <c r="J290"/>
  <c r="K290"/>
  <c r="L290"/>
  <c r="M290"/>
  <c r="D291"/>
  <c r="E291"/>
  <c r="F291"/>
  <c r="G291"/>
  <c r="H291"/>
  <c r="I291"/>
  <c r="J291"/>
  <c r="K291"/>
  <c r="L291"/>
  <c r="M291"/>
  <c r="D292"/>
  <c r="E292"/>
  <c r="F292"/>
  <c r="G292"/>
  <c r="H292"/>
  <c r="I292"/>
  <c r="J292"/>
  <c r="K292"/>
  <c r="L292"/>
  <c r="M292"/>
  <c r="D293"/>
  <c r="E293"/>
  <c r="F293"/>
  <c r="G293"/>
  <c r="H293"/>
  <c r="I293"/>
  <c r="J293"/>
  <c r="K293"/>
  <c r="L293"/>
  <c r="M293"/>
  <c r="D294"/>
  <c r="E294"/>
  <c r="F294"/>
  <c r="G294"/>
  <c r="H294"/>
  <c r="I294"/>
  <c r="J294"/>
  <c r="K294"/>
  <c r="L294"/>
  <c r="M294"/>
  <c r="D295"/>
  <c r="E295"/>
  <c r="F295"/>
  <c r="G295"/>
  <c r="H295"/>
  <c r="I295"/>
  <c r="J295"/>
  <c r="K295"/>
  <c r="L295"/>
  <c r="M295"/>
  <c r="D296"/>
  <c r="E296"/>
  <c r="F296"/>
  <c r="G296"/>
  <c r="H296"/>
  <c r="I296"/>
  <c r="J296"/>
  <c r="K296"/>
  <c r="L296"/>
  <c r="M296"/>
  <c r="D297"/>
  <c r="E297"/>
  <c r="F297"/>
  <c r="G297"/>
  <c r="H297"/>
  <c r="I297"/>
  <c r="J297"/>
  <c r="K297"/>
  <c r="L297"/>
  <c r="M297"/>
  <c r="D298"/>
  <c r="E298"/>
  <c r="F298"/>
  <c r="G298"/>
  <c r="H298"/>
  <c r="I298"/>
  <c r="J298"/>
  <c r="K298"/>
  <c r="L298"/>
  <c r="M298"/>
  <c r="D299"/>
  <c r="E299"/>
  <c r="F299"/>
  <c r="G299"/>
  <c r="H299"/>
  <c r="I299"/>
  <c r="J299"/>
  <c r="K299"/>
  <c r="L299"/>
  <c r="M299"/>
  <c r="D300"/>
  <c r="E300"/>
  <c r="F300"/>
  <c r="G300"/>
  <c r="H300"/>
  <c r="I300"/>
  <c r="J300"/>
  <c r="K300"/>
  <c r="L300"/>
  <c r="M300"/>
  <c r="D301"/>
  <c r="E301"/>
  <c r="F301"/>
  <c r="G301"/>
  <c r="H301"/>
  <c r="I301"/>
  <c r="J301"/>
  <c r="K301"/>
  <c r="L301"/>
  <c r="M301"/>
  <c r="D302"/>
  <c r="E302"/>
  <c r="F302"/>
  <c r="G302"/>
  <c r="H302"/>
  <c r="I302"/>
  <c r="J302"/>
  <c r="K302"/>
  <c r="L302"/>
  <c r="M302"/>
  <c r="D303"/>
  <c r="E303"/>
  <c r="F303"/>
  <c r="G303"/>
  <c r="H303"/>
  <c r="I303"/>
  <c r="J303"/>
  <c r="K303"/>
  <c r="L303"/>
  <c r="M303"/>
  <c r="D304"/>
  <c r="E304"/>
  <c r="F304"/>
  <c r="G304"/>
  <c r="H304"/>
  <c r="I304"/>
  <c r="J304"/>
  <c r="K304"/>
  <c r="L304"/>
  <c r="M304"/>
  <c r="D305"/>
  <c r="E305"/>
  <c r="F305"/>
  <c r="G305"/>
  <c r="H305"/>
  <c r="I305"/>
  <c r="J305"/>
  <c r="K305"/>
  <c r="L305"/>
  <c r="M305"/>
  <c r="D306"/>
  <c r="E306"/>
  <c r="F306"/>
  <c r="G306"/>
  <c r="H306"/>
  <c r="I306"/>
  <c r="J306"/>
  <c r="K306"/>
  <c r="L306"/>
  <c r="M306"/>
  <c r="D307"/>
  <c r="E307"/>
  <c r="F307"/>
  <c r="G307"/>
  <c r="H307"/>
  <c r="I307"/>
  <c r="J307"/>
  <c r="K307"/>
  <c r="L307"/>
  <c r="M307"/>
  <c r="D308"/>
  <c r="E308"/>
  <c r="F308"/>
  <c r="G308"/>
  <c r="H308"/>
  <c r="I308"/>
  <c r="J308"/>
  <c r="K308"/>
  <c r="L308"/>
  <c r="M308"/>
  <c r="D309"/>
  <c r="E309"/>
  <c r="F309"/>
  <c r="G309"/>
  <c r="H309"/>
  <c r="I309"/>
  <c r="J309"/>
  <c r="K309"/>
  <c r="L309"/>
  <c r="M309"/>
  <c r="D310"/>
  <c r="E310"/>
  <c r="F310"/>
  <c r="G310"/>
  <c r="H310"/>
  <c r="I310"/>
  <c r="J310"/>
  <c r="K310"/>
  <c r="L310"/>
  <c r="M310"/>
  <c r="D311"/>
  <c r="E311"/>
  <c r="F311"/>
  <c r="G311"/>
  <c r="H311"/>
  <c r="I311"/>
  <c r="J311"/>
  <c r="K311"/>
  <c r="L311"/>
  <c r="M311"/>
  <c r="D312"/>
  <c r="E312"/>
  <c r="F312"/>
  <c r="G312"/>
  <c r="H312"/>
  <c r="I312"/>
  <c r="J312"/>
  <c r="K312"/>
  <c r="L312"/>
  <c r="M312"/>
  <c r="D313"/>
  <c r="E313"/>
  <c r="F313"/>
  <c r="G313"/>
  <c r="H313"/>
  <c r="I313"/>
  <c r="J313"/>
  <c r="K313"/>
  <c r="L313"/>
  <c r="M313"/>
  <c r="D314"/>
  <c r="E314"/>
  <c r="F314"/>
  <c r="G314"/>
  <c r="H314"/>
  <c r="I314"/>
  <c r="J314"/>
  <c r="K314"/>
  <c r="L314"/>
  <c r="M314"/>
  <c r="D315"/>
  <c r="E315"/>
  <c r="F315"/>
  <c r="G315"/>
  <c r="H315"/>
  <c r="I315"/>
  <c r="J315"/>
  <c r="K315"/>
  <c r="L315"/>
  <c r="M315"/>
  <c r="D316"/>
  <c r="E316"/>
  <c r="F316"/>
  <c r="G316"/>
  <c r="H316"/>
  <c r="I316"/>
  <c r="J316"/>
  <c r="K316"/>
  <c r="L316"/>
  <c r="M316"/>
  <c r="D317"/>
  <c r="E317"/>
  <c r="F317"/>
  <c r="G317"/>
  <c r="H317"/>
  <c r="I317"/>
  <c r="J317"/>
  <c r="K317"/>
  <c r="L317"/>
  <c r="M317"/>
  <c r="D318"/>
  <c r="E318"/>
  <c r="F318"/>
  <c r="G318"/>
  <c r="H318"/>
  <c r="I318"/>
  <c r="J318"/>
  <c r="K318"/>
  <c r="L318"/>
  <c r="M318"/>
  <c r="D319"/>
  <c r="E319"/>
  <c r="F319"/>
  <c r="G319"/>
  <c r="H319"/>
  <c r="I319"/>
  <c r="J319"/>
  <c r="K319"/>
  <c r="L319"/>
  <c r="M319"/>
  <c r="D320"/>
  <c r="E320"/>
  <c r="F320"/>
  <c r="G320"/>
  <c r="H320"/>
  <c r="I320"/>
  <c r="J320"/>
  <c r="K320"/>
  <c r="L320"/>
  <c r="M320"/>
  <c r="D321"/>
  <c r="E321"/>
  <c r="F321"/>
  <c r="G321"/>
  <c r="H321"/>
  <c r="I321"/>
  <c r="J321"/>
  <c r="K321"/>
  <c r="L321"/>
  <c r="M321"/>
  <c r="D322"/>
  <c r="E322"/>
  <c r="F322"/>
  <c r="G322"/>
  <c r="H322"/>
  <c r="I322"/>
  <c r="J322"/>
  <c r="K322"/>
  <c r="L322"/>
  <c r="M322"/>
  <c r="D323"/>
  <c r="E323"/>
  <c r="F323"/>
  <c r="G323"/>
  <c r="H323"/>
  <c r="I323"/>
  <c r="J323"/>
  <c r="K323"/>
  <c r="L323"/>
  <c r="M323"/>
  <c r="D324"/>
  <c r="E324"/>
  <c r="F324"/>
  <c r="G324"/>
  <c r="H324"/>
  <c r="I324"/>
  <c r="J324"/>
  <c r="K324"/>
  <c r="L324"/>
  <c r="M324"/>
  <c r="D325"/>
  <c r="E325"/>
  <c r="F325"/>
  <c r="G325"/>
  <c r="H325"/>
  <c r="I325"/>
  <c r="J325"/>
  <c r="K325"/>
  <c r="L325"/>
  <c r="M325"/>
  <c r="D326"/>
  <c r="E326"/>
  <c r="F326"/>
  <c r="G326"/>
  <c r="H326"/>
  <c r="I326"/>
  <c r="J326"/>
  <c r="K326"/>
  <c r="L326"/>
  <c r="M326"/>
  <c r="D327"/>
  <c r="E327"/>
  <c r="F327"/>
  <c r="G327"/>
  <c r="H327"/>
  <c r="I327"/>
  <c r="J327"/>
  <c r="K327"/>
  <c r="L327"/>
  <c r="M327"/>
  <c r="D328"/>
  <c r="E328"/>
  <c r="F328"/>
  <c r="G328"/>
  <c r="H328"/>
  <c r="I328"/>
  <c r="J328"/>
  <c r="K328"/>
  <c r="L328"/>
  <c r="M328"/>
  <c r="D329"/>
  <c r="E329"/>
  <c r="F329"/>
  <c r="G329"/>
  <c r="H329"/>
  <c r="I329"/>
  <c r="J329"/>
  <c r="K329"/>
  <c r="L329"/>
  <c r="M329"/>
  <c r="D330"/>
  <c r="E330"/>
  <c r="F330"/>
  <c r="G330"/>
  <c r="H330"/>
  <c r="I330"/>
  <c r="J330"/>
  <c r="K330"/>
  <c r="L330"/>
  <c r="M330"/>
  <c r="D331"/>
  <c r="E331"/>
  <c r="F331"/>
  <c r="G331"/>
  <c r="H331"/>
  <c r="I331"/>
  <c r="J331"/>
  <c r="K331"/>
  <c r="L331"/>
  <c r="M331"/>
  <c r="D332"/>
  <c r="E332"/>
  <c r="F332"/>
  <c r="G332"/>
  <c r="H332"/>
  <c r="I332"/>
  <c r="J332"/>
  <c r="K332"/>
  <c r="L332"/>
  <c r="M332"/>
  <c r="D333"/>
  <c r="E333"/>
  <c r="F333"/>
  <c r="G333"/>
  <c r="H333"/>
  <c r="I333"/>
  <c r="J333"/>
  <c r="K333"/>
  <c r="L333"/>
  <c r="M333"/>
  <c r="D334"/>
  <c r="E334"/>
  <c r="F334"/>
  <c r="G334"/>
  <c r="H334"/>
  <c r="I334"/>
  <c r="J334"/>
  <c r="K334"/>
  <c r="L334"/>
  <c r="M334"/>
  <c r="D335"/>
  <c r="E335"/>
  <c r="F335"/>
  <c r="G335"/>
  <c r="H335"/>
  <c r="I335"/>
  <c r="J335"/>
  <c r="K335"/>
  <c r="L335"/>
  <c r="M335"/>
  <c r="D336"/>
  <c r="E336"/>
  <c r="F336"/>
  <c r="G336"/>
  <c r="H336"/>
  <c r="I336"/>
  <c r="J336"/>
  <c r="K336"/>
  <c r="L336"/>
  <c r="M336"/>
  <c r="D337"/>
  <c r="E337"/>
  <c r="F337"/>
  <c r="G337"/>
  <c r="H337"/>
  <c r="I337"/>
  <c r="J337"/>
  <c r="K337"/>
  <c r="L337"/>
  <c r="M337"/>
  <c r="D338"/>
  <c r="E338"/>
  <c r="F338"/>
  <c r="G338"/>
  <c r="H338"/>
  <c r="I338"/>
  <c r="J338"/>
  <c r="K338"/>
  <c r="L338"/>
  <c r="M338"/>
  <c r="D339"/>
  <c r="E339"/>
  <c r="F339"/>
  <c r="G339"/>
  <c r="H339"/>
  <c r="I339"/>
  <c r="J339"/>
  <c r="K339"/>
  <c r="L339"/>
  <c r="M339"/>
  <c r="D340"/>
  <c r="E340"/>
  <c r="F340"/>
  <c r="G340"/>
  <c r="H340"/>
  <c r="I340"/>
  <c r="J340"/>
  <c r="K340"/>
  <c r="L340"/>
  <c r="M340"/>
  <c r="D341"/>
  <c r="E341"/>
  <c r="F341"/>
  <c r="G341"/>
  <c r="H341"/>
  <c r="I341"/>
  <c r="J341"/>
  <c r="K341"/>
  <c r="L341"/>
  <c r="M341"/>
  <c r="D342"/>
  <c r="E342"/>
  <c r="F342"/>
  <c r="G342"/>
  <c r="H342"/>
  <c r="I342"/>
  <c r="J342"/>
  <c r="K342"/>
  <c r="L342"/>
  <c r="M342"/>
  <c r="D343"/>
  <c r="E343"/>
  <c r="F343"/>
  <c r="G343"/>
  <c r="H343"/>
  <c r="I343"/>
  <c r="J343"/>
  <c r="K343"/>
  <c r="L343"/>
  <c r="M343"/>
  <c r="D344"/>
  <c r="E344"/>
  <c r="F344"/>
  <c r="G344"/>
  <c r="H344"/>
  <c r="I344"/>
  <c r="J344"/>
  <c r="K344"/>
  <c r="L344"/>
  <c r="M344"/>
  <c r="D345"/>
  <c r="E345"/>
  <c r="F345"/>
  <c r="G345"/>
  <c r="H345"/>
  <c r="I345"/>
  <c r="J345"/>
  <c r="K345"/>
  <c r="L345"/>
  <c r="M345"/>
  <c r="D346"/>
  <c r="E346"/>
  <c r="F346"/>
  <c r="G346"/>
  <c r="H346"/>
  <c r="I346"/>
  <c r="J346"/>
  <c r="K346"/>
  <c r="L346"/>
  <c r="M346"/>
  <c r="D347"/>
  <c r="E347"/>
  <c r="F347"/>
  <c r="G347"/>
  <c r="H347"/>
  <c r="I347"/>
  <c r="J347"/>
  <c r="K347"/>
  <c r="L347"/>
  <c r="M347"/>
  <c r="D348"/>
  <c r="E348"/>
  <c r="F348"/>
  <c r="G348"/>
  <c r="H348"/>
  <c r="I348"/>
  <c r="J348"/>
  <c r="K348"/>
  <c r="L348"/>
  <c r="M348"/>
  <c r="D349"/>
  <c r="E349"/>
  <c r="F349"/>
  <c r="G349"/>
  <c r="H349"/>
  <c r="I349"/>
  <c r="J349"/>
  <c r="K349"/>
  <c r="L349"/>
  <c r="M349"/>
  <c r="D350"/>
  <c r="E350"/>
  <c r="F350"/>
  <c r="G350"/>
  <c r="H350"/>
  <c r="I350"/>
  <c r="J350"/>
  <c r="K350"/>
  <c r="L350"/>
  <c r="M350"/>
  <c r="D351"/>
  <c r="E351"/>
  <c r="F351"/>
  <c r="G351"/>
  <c r="H351"/>
  <c r="I351"/>
  <c r="J351"/>
  <c r="K351"/>
  <c r="L351"/>
  <c r="M351"/>
  <c r="D352"/>
  <c r="E352"/>
  <c r="F352"/>
  <c r="G352"/>
  <c r="H352"/>
  <c r="I352"/>
  <c r="J352"/>
  <c r="K352"/>
  <c r="L352"/>
  <c r="M352"/>
  <c r="D353"/>
  <c r="E353"/>
  <c r="F353"/>
  <c r="G353"/>
  <c r="H353"/>
  <c r="I353"/>
  <c r="J353"/>
  <c r="K353"/>
  <c r="L353"/>
  <c r="M353"/>
  <c r="D354"/>
  <c r="E354"/>
  <c r="F354"/>
  <c r="G354"/>
  <c r="H354"/>
  <c r="I354"/>
  <c r="J354"/>
  <c r="K354"/>
  <c r="L354"/>
  <c r="M354"/>
  <c r="D355"/>
  <c r="E355"/>
  <c r="F355"/>
  <c r="G355"/>
  <c r="H355"/>
  <c r="I355"/>
  <c r="J355"/>
  <c r="K355"/>
  <c r="L355"/>
  <c r="M355"/>
  <c r="D356"/>
  <c r="E356"/>
  <c r="F356"/>
  <c r="G356"/>
  <c r="H356"/>
  <c r="I356"/>
  <c r="J356"/>
  <c r="K356"/>
  <c r="L356"/>
  <c r="M356"/>
  <c r="D357"/>
  <c r="E357"/>
  <c r="F357"/>
  <c r="G357"/>
  <c r="H357"/>
  <c r="I357"/>
  <c r="J357"/>
  <c r="K357"/>
  <c r="L357"/>
  <c r="M357"/>
  <c r="D358"/>
  <c r="E358"/>
  <c r="F358"/>
  <c r="G358"/>
  <c r="H358"/>
  <c r="I358"/>
  <c r="J358"/>
  <c r="K358"/>
  <c r="L358"/>
  <c r="M358"/>
  <c r="D359"/>
  <c r="E359"/>
  <c r="F359"/>
  <c r="G359"/>
  <c r="H359"/>
  <c r="I359"/>
  <c r="J359"/>
  <c r="K359"/>
  <c r="L359"/>
  <c r="M359"/>
  <c r="D360"/>
  <c r="E360"/>
  <c r="F360"/>
  <c r="G360"/>
  <c r="H360"/>
  <c r="I360"/>
  <c r="J360"/>
  <c r="K360"/>
  <c r="L360"/>
  <c r="M360"/>
  <c r="D361"/>
  <c r="E361"/>
  <c r="F361"/>
  <c r="G361"/>
  <c r="H361"/>
  <c r="I361"/>
  <c r="J361"/>
  <c r="K361"/>
  <c r="L361"/>
  <c r="M361"/>
  <c r="D362"/>
  <c r="E362"/>
  <c r="F362"/>
  <c r="G362"/>
  <c r="H362"/>
  <c r="I362"/>
  <c r="J362"/>
  <c r="K362"/>
  <c r="L362"/>
  <c r="M362"/>
  <c r="D363"/>
  <c r="E363"/>
  <c r="F363"/>
  <c r="G363"/>
  <c r="H363"/>
  <c r="I363"/>
  <c r="J363"/>
  <c r="K363"/>
  <c r="L363"/>
  <c r="M363"/>
  <c r="D364"/>
  <c r="E364"/>
  <c r="F364"/>
  <c r="G364"/>
  <c r="H364"/>
  <c r="I364"/>
  <c r="J364"/>
  <c r="K364"/>
  <c r="L364"/>
  <c r="M364"/>
  <c r="D69"/>
  <c r="E69"/>
  <c r="G69"/>
  <c r="H69"/>
  <c r="I69"/>
  <c r="J69"/>
  <c r="K69"/>
  <c r="L69"/>
  <c r="M69"/>
  <c r="D70"/>
  <c r="E70"/>
  <c r="G70"/>
  <c r="H70"/>
  <c r="I70"/>
  <c r="J70"/>
  <c r="K70"/>
  <c r="L70"/>
  <c r="M70"/>
  <c r="D53"/>
  <c r="E53"/>
  <c r="G53"/>
  <c r="H53"/>
  <c r="I53"/>
  <c r="J53"/>
  <c r="K53"/>
  <c r="L53"/>
  <c r="M53"/>
  <c r="E54"/>
  <c r="G54"/>
  <c r="H54"/>
  <c r="I54"/>
  <c r="J54"/>
  <c r="K54"/>
  <c r="L54"/>
  <c r="M54"/>
  <c r="D55"/>
  <c r="E55"/>
  <c r="G55"/>
  <c r="H55"/>
  <c r="I55"/>
  <c r="J55"/>
  <c r="K55"/>
  <c r="L55"/>
  <c r="M55"/>
  <c r="D56"/>
  <c r="E56"/>
  <c r="G56"/>
  <c r="H56"/>
  <c r="I56"/>
  <c r="J56"/>
  <c r="K56"/>
  <c r="L56"/>
  <c r="M56"/>
  <c r="D57"/>
  <c r="E57"/>
  <c r="G57"/>
  <c r="H57"/>
  <c r="I57"/>
  <c r="J57"/>
  <c r="K57"/>
  <c r="L57"/>
  <c r="M57"/>
  <c r="E58"/>
  <c r="G58"/>
  <c r="H58"/>
  <c r="I58"/>
  <c r="J58"/>
  <c r="K58"/>
  <c r="L58"/>
  <c r="M58"/>
  <c r="D59"/>
  <c r="E59"/>
  <c r="G59"/>
  <c r="H59"/>
  <c r="I59"/>
  <c r="J59"/>
  <c r="K59"/>
  <c r="L59"/>
  <c r="M59"/>
  <c r="D60"/>
  <c r="E60"/>
  <c r="G60"/>
  <c r="H60"/>
  <c r="I60"/>
  <c r="J60"/>
  <c r="K60"/>
  <c r="L60"/>
  <c r="M60"/>
  <c r="D61"/>
  <c r="E61"/>
  <c r="G61"/>
  <c r="H61"/>
  <c r="I61"/>
  <c r="J61"/>
  <c r="K61"/>
  <c r="L61"/>
  <c r="M61"/>
  <c r="E62"/>
  <c r="G62"/>
  <c r="H62"/>
  <c r="I62"/>
  <c r="J62"/>
  <c r="K62"/>
  <c r="L62"/>
  <c r="M62"/>
  <c r="D63"/>
  <c r="E63"/>
  <c r="G63"/>
  <c r="H63"/>
  <c r="I63"/>
  <c r="J63"/>
  <c r="K63"/>
  <c r="L63"/>
  <c r="M63"/>
  <c r="D64"/>
  <c r="E64"/>
  <c r="G64"/>
  <c r="H64"/>
  <c r="I64"/>
  <c r="J64"/>
  <c r="K64"/>
  <c r="L64"/>
  <c r="M64"/>
  <c r="D65"/>
  <c r="E65"/>
  <c r="G65"/>
  <c r="H65"/>
  <c r="I65"/>
  <c r="J65"/>
  <c r="K65"/>
  <c r="L65"/>
  <c r="M65"/>
  <c r="D66"/>
  <c r="E66"/>
  <c r="G66"/>
  <c r="H66"/>
  <c r="I66"/>
  <c r="J66"/>
  <c r="K66"/>
  <c r="L66"/>
  <c r="M66"/>
  <c r="D67"/>
  <c r="E67"/>
  <c r="G67"/>
  <c r="H67"/>
  <c r="I67"/>
  <c r="J67"/>
  <c r="K67"/>
  <c r="L67"/>
  <c r="M67"/>
  <c r="D68"/>
  <c r="E68"/>
  <c r="G68"/>
  <c r="H68"/>
  <c r="I68"/>
  <c r="J68"/>
  <c r="K68"/>
  <c r="L68"/>
  <c r="M68"/>
  <c r="E41"/>
  <c r="G41"/>
  <c r="H41"/>
  <c r="I41"/>
  <c r="J41"/>
  <c r="K41"/>
  <c r="L41"/>
  <c r="M41"/>
  <c r="D42"/>
  <c r="E42"/>
  <c r="G42"/>
  <c r="H42"/>
  <c r="I42"/>
  <c r="J42"/>
  <c r="K42"/>
  <c r="L42"/>
  <c r="M42"/>
  <c r="D43"/>
  <c r="E43"/>
  <c r="G43"/>
  <c r="H43"/>
  <c r="I43"/>
  <c r="J43"/>
  <c r="K43"/>
  <c r="L43"/>
  <c r="M43"/>
  <c r="D44"/>
  <c r="E44"/>
  <c r="G44"/>
  <c r="H44"/>
  <c r="I44"/>
  <c r="J44"/>
  <c r="K44"/>
  <c r="L44"/>
  <c r="M44"/>
  <c r="E45"/>
  <c r="G45"/>
  <c r="H45"/>
  <c r="I45"/>
  <c r="J45"/>
  <c r="K45"/>
  <c r="L45"/>
  <c r="M45"/>
  <c r="D46"/>
  <c r="E46"/>
  <c r="G46"/>
  <c r="H46"/>
  <c r="I46"/>
  <c r="J46"/>
  <c r="K46"/>
  <c r="L46"/>
  <c r="M46"/>
  <c r="D47"/>
  <c r="E47"/>
  <c r="G47"/>
  <c r="H47"/>
  <c r="I47"/>
  <c r="J47"/>
  <c r="K47"/>
  <c r="L47"/>
  <c r="M47"/>
  <c r="D48"/>
  <c r="E48"/>
  <c r="G48"/>
  <c r="H48"/>
  <c r="I48"/>
  <c r="J48"/>
  <c r="K48"/>
  <c r="L48"/>
  <c r="M48"/>
  <c r="D49"/>
  <c r="E49"/>
  <c r="G49"/>
  <c r="H49"/>
  <c r="I49"/>
  <c r="J49"/>
  <c r="K49"/>
  <c r="L49"/>
  <c r="M49"/>
  <c r="D50"/>
  <c r="E50"/>
  <c r="G50"/>
  <c r="H50"/>
  <c r="I50"/>
  <c r="J50"/>
  <c r="K50"/>
  <c r="L50"/>
  <c r="M50"/>
  <c r="D51"/>
  <c r="E51"/>
  <c r="G51"/>
  <c r="H51"/>
  <c r="I51"/>
  <c r="J51"/>
  <c r="K51"/>
  <c r="L51"/>
  <c r="M51"/>
  <c r="E52"/>
  <c r="G52"/>
  <c r="H52"/>
  <c r="I52"/>
  <c r="J52"/>
  <c r="K52"/>
  <c r="L52"/>
  <c r="M52"/>
  <c r="D7"/>
  <c r="E7"/>
  <c r="G7"/>
  <c r="H7"/>
  <c r="I7"/>
  <c r="J7"/>
  <c r="D8"/>
  <c r="E8"/>
  <c r="G8"/>
  <c r="H8"/>
  <c r="I8"/>
  <c r="J8"/>
  <c r="D9"/>
  <c r="E9"/>
  <c r="G9"/>
  <c r="H9"/>
  <c r="I9"/>
  <c r="J9"/>
  <c r="D10"/>
  <c r="E10"/>
  <c r="G10"/>
  <c r="H10"/>
  <c r="I10"/>
  <c r="J10"/>
  <c r="E11"/>
  <c r="G11"/>
  <c r="H11"/>
  <c r="I11"/>
  <c r="J11"/>
  <c r="D12"/>
  <c r="E12"/>
  <c r="G12"/>
  <c r="H12"/>
  <c r="I12"/>
  <c r="J12"/>
  <c r="D13"/>
  <c r="E13"/>
  <c r="G13"/>
  <c r="H13"/>
  <c r="I13"/>
  <c r="J13"/>
  <c r="D14"/>
  <c r="E14"/>
  <c r="G14"/>
  <c r="H14"/>
  <c r="I14"/>
  <c r="J14"/>
  <c r="E15"/>
  <c r="G15"/>
  <c r="H15"/>
  <c r="I15"/>
  <c r="J15"/>
  <c r="D16"/>
  <c r="E16"/>
  <c r="G16"/>
  <c r="H16"/>
  <c r="I16"/>
  <c r="J16"/>
  <c r="D17"/>
  <c r="E17"/>
  <c r="G17"/>
  <c r="H17"/>
  <c r="I17"/>
  <c r="J17"/>
  <c r="D18"/>
  <c r="E18"/>
  <c r="G18"/>
  <c r="H18"/>
  <c r="I18"/>
  <c r="J18"/>
  <c r="D19"/>
  <c r="E19"/>
  <c r="G19"/>
  <c r="H19"/>
  <c r="I19"/>
  <c r="J19"/>
  <c r="D20"/>
  <c r="E20"/>
  <c r="G20"/>
  <c r="H20"/>
  <c r="I20"/>
  <c r="J20"/>
  <c r="D21"/>
  <c r="E21"/>
  <c r="G21"/>
  <c r="H21"/>
  <c r="I21"/>
  <c r="J21"/>
  <c r="E22"/>
  <c r="G22"/>
  <c r="H22"/>
  <c r="I22"/>
  <c r="J22"/>
  <c r="D23"/>
  <c r="E23"/>
  <c r="G23"/>
  <c r="H23"/>
  <c r="I23"/>
  <c r="J23"/>
  <c r="D24"/>
  <c r="E24"/>
  <c r="G24"/>
  <c r="H24"/>
  <c r="I24"/>
  <c r="J24"/>
  <c r="D25"/>
  <c r="E25"/>
  <c r="G25"/>
  <c r="H25"/>
  <c r="I25"/>
  <c r="J25"/>
  <c r="D26"/>
  <c r="E26"/>
  <c r="G26"/>
  <c r="H26"/>
  <c r="I26"/>
  <c r="J26"/>
  <c r="E27"/>
  <c r="G27"/>
  <c r="H27"/>
  <c r="I27"/>
  <c r="J27"/>
  <c r="D28"/>
  <c r="E28"/>
  <c r="G28"/>
  <c r="H28"/>
  <c r="I28"/>
  <c r="J28"/>
  <c r="D29"/>
  <c r="E29"/>
  <c r="G29"/>
  <c r="H29"/>
  <c r="I29"/>
  <c r="J29"/>
  <c r="D30"/>
  <c r="E30"/>
  <c r="G30"/>
  <c r="H30"/>
  <c r="I30"/>
  <c r="J30"/>
  <c r="D31"/>
  <c r="E31"/>
  <c r="G31"/>
  <c r="H31"/>
  <c r="I31"/>
  <c r="J31"/>
  <c r="D32"/>
  <c r="E32"/>
  <c r="G32"/>
  <c r="H32"/>
  <c r="I32"/>
  <c r="J32"/>
  <c r="E34"/>
  <c r="G34"/>
  <c r="H34"/>
  <c r="I34"/>
  <c r="J34"/>
  <c r="D36"/>
  <c r="E36"/>
  <c r="G36"/>
  <c r="H36"/>
  <c r="I36"/>
  <c r="J36"/>
  <c r="D37"/>
  <c r="E37"/>
  <c r="G37"/>
  <c r="H37"/>
  <c r="I37"/>
  <c r="J37"/>
  <c r="D38"/>
  <c r="E38"/>
  <c r="G38"/>
  <c r="H38"/>
  <c r="I38"/>
  <c r="J38"/>
  <c r="D39"/>
  <c r="E39"/>
  <c r="G39"/>
  <c r="H39"/>
  <c r="I39"/>
  <c r="J39"/>
  <c r="D40"/>
  <c r="E40"/>
  <c r="G40"/>
  <c r="H40"/>
  <c r="I40"/>
  <c r="J40"/>
  <c r="K40"/>
  <c r="L40"/>
  <c r="M40"/>
  <c r="M6"/>
  <c r="J6"/>
  <c r="L6"/>
  <c r="E6"/>
  <c r="G6"/>
  <c r="H6"/>
  <c r="I6"/>
  <c r="K6"/>
  <c r="K5"/>
  <c r="H5"/>
  <c r="F5"/>
  <c r="D5"/>
</calcChain>
</file>

<file path=xl/sharedStrings.xml><?xml version="1.0" encoding="utf-8"?>
<sst xmlns="http://schemas.openxmlformats.org/spreadsheetml/2006/main" count="5847" uniqueCount="1255">
  <si>
    <t>5|Gynäkologie/ Urologie</t>
  </si>
  <si>
    <t>Mönchspfeffer (Vitex agnus-castus)</t>
  </si>
  <si>
    <t>Den Zyklus ins Gleichgewicht bringen. Vitex agnus-castus wirkt als hormonfreies Regulans</t>
  </si>
  <si>
    <t>Kaloba - Bei Erkältungen dreifach wirksam</t>
  </si>
  <si>
    <t>Phytopharmaka helfen bei Atemwegsinfekten (Sinupret Saft)</t>
  </si>
  <si>
    <r>
      <t>Heublumen (</t>
    </r>
    <r>
      <rPr>
        <i/>
        <sz val="11"/>
        <color indexed="8"/>
        <rFont val="Calibri"/>
        <family val="2"/>
      </rPr>
      <t>Flos graminis</t>
    </r>
    <r>
      <rPr>
        <sz val="11"/>
        <color theme="1"/>
        <rFont val="Calibri"/>
        <family val="2"/>
        <scheme val="minor"/>
      </rPr>
      <t>)</t>
    </r>
  </si>
  <si>
    <t xml:space="preserve"> Zyklusstörungen. Hormonfreie Therapie und Prävention mit Phytopharmaka</t>
  </si>
  <si>
    <t>Gruber, Doris; Herzele, Karin:</t>
  </si>
  <si>
    <t>Stress - eine unterschätzte Gefahr (Vitango)</t>
  </si>
  <si>
    <t xml:space="preserve"> "Webseiten unter der (Nutzer-) Lupe" Teil 14</t>
  </si>
  <si>
    <t>Inhaltsstoff aus der Wolfsmilch bei aktinischer Keratose?</t>
  </si>
  <si>
    <r>
      <t>Perubalsam (</t>
    </r>
    <r>
      <rPr>
        <i/>
        <sz val="11"/>
        <color indexed="8"/>
        <rFont val="Calibri"/>
        <family val="2"/>
      </rPr>
      <t>Myroxylon)</t>
    </r>
  </si>
  <si>
    <r>
      <t>Mönchspfeffer (</t>
    </r>
    <r>
      <rPr>
        <i/>
        <sz val="11"/>
        <color indexed="8"/>
        <rFont val="Calibri"/>
        <family val="2"/>
      </rPr>
      <t>Vitex agnus-castus</t>
    </r>
    <r>
      <rPr>
        <sz val="11"/>
        <color theme="1"/>
        <rFont val="Calibri"/>
        <family val="2"/>
        <scheme val="minor"/>
      </rPr>
      <t>): Der Allrounder in der Frauenheilkunde (Agnucaston)</t>
    </r>
  </si>
  <si>
    <t>Holunderblüten Heißgetränk</t>
  </si>
  <si>
    <r>
      <t xml:space="preserve">Roter Sonnenhut </t>
    </r>
    <r>
      <rPr>
        <i/>
        <sz val="11"/>
        <color indexed="8"/>
        <rFont val="Calibri"/>
        <family val="2"/>
      </rPr>
      <t>(Echinacea purpurea</t>
    </r>
    <r>
      <rPr>
        <sz val="11"/>
        <color theme="1"/>
        <rFont val="Calibri"/>
        <family val="2"/>
        <scheme val="minor"/>
      </rPr>
      <t>)</t>
    </r>
  </si>
  <si>
    <t>9-16</t>
  </si>
  <si>
    <r>
      <rPr>
        <i/>
        <sz val="11"/>
        <color indexed="8"/>
        <rFont val="Calibri"/>
        <family val="2"/>
      </rPr>
      <t>Hypericum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indexed="8"/>
        <rFont val="Calibri"/>
        <family val="2"/>
      </rPr>
      <t>Passiflora -</t>
    </r>
    <r>
      <rPr>
        <sz val="11"/>
        <color theme="1"/>
        <rFont val="Calibri"/>
        <family val="2"/>
        <scheme val="minor"/>
      </rPr>
      <t xml:space="preserve"> synergistische Effekte</t>
    </r>
  </si>
  <si>
    <t>Abstractband  26. Südtiroler Herbstgespräche 2011/Bozen</t>
  </si>
  <si>
    <t>Gesundheitliches Risiko durch Pflanzenteile</t>
  </si>
  <si>
    <r>
      <t xml:space="preserve">Taigawurzel </t>
    </r>
    <r>
      <rPr>
        <i/>
        <sz val="11"/>
        <color indexed="8"/>
        <rFont val="Calibri"/>
        <family val="2"/>
      </rPr>
      <t>(Eleutherococcus senticosus</t>
    </r>
    <r>
      <rPr>
        <sz val="11"/>
        <color theme="1"/>
        <rFont val="Calibri"/>
        <family val="2"/>
        <scheme val="minor"/>
      </rPr>
      <t>)</t>
    </r>
  </si>
  <si>
    <t>Vorbild Natur: Galanthamin- Ein Alkaloid aus dem Schneeglöckchen zur Alzheimer-Therapie</t>
  </si>
  <si>
    <t>Phyto (diesmal ohne) Links: Arzneipflanzen im Bild - vom Aquarellbild zum Digitalfoto (Teil 15) Teil 1: "Die Sammlung Pach"</t>
  </si>
  <si>
    <t>Festveranstaltung "40 Jahre Gesellschaft für Phytotherapie e.V." in Köln, 2  .- 21. 10. 2011</t>
  </si>
  <si>
    <t>Rückblick auf die 26. Südtiroler Herbstgespräche (Bozen, 23. - 26. 10. 2011)</t>
  </si>
  <si>
    <r>
      <t xml:space="preserve">Teebaum </t>
    </r>
    <r>
      <rPr>
        <i/>
        <sz val="11"/>
        <color indexed="8"/>
        <rFont val="Calibri"/>
        <family val="2"/>
      </rPr>
      <t>(Melaleuca alternifolia</t>
    </r>
    <r>
      <rPr>
        <sz val="11"/>
        <color theme="1"/>
        <rFont val="Calibri"/>
        <family val="2"/>
        <scheme val="minor"/>
      </rPr>
      <t>)</t>
    </r>
  </si>
  <si>
    <t>Phyto (diesmal ohne) Links: : Arzneipflanzen im Bild- vom Aquarellbild zum Digitalfoto, (Teil 16) Teil 2: "Die Naturselbstdrucke aus der Wiener k.k. Hof- und Staatsdruckerei"</t>
  </si>
  <si>
    <t>Phytopharmaka zur Immunstimulation - Erwartungen und Erfolge</t>
  </si>
  <si>
    <t>Phyto (diesmal ohne) Links: Arzneipflanzen im Bild - vom Aquarellbild zum Digitalfoto,  (Teil 17) Teil 3: "Die Colorprints von Peter M. Kubelka"</t>
  </si>
  <si>
    <t>Immunstärkung mit SOD aus der Cantaloupe-Melone und sekundären Pflanzenstoffen</t>
  </si>
  <si>
    <r>
      <t>Gewöhnliche Pestwurz (</t>
    </r>
    <r>
      <rPr>
        <i/>
        <sz val="11"/>
        <color indexed="8"/>
        <rFont val="Calibri"/>
        <family val="2"/>
      </rPr>
      <t>Petasites hybridus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</si>
  <si>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indexed="8"/>
        <rFont val="Calibri"/>
        <family val="2"/>
      </rPr>
      <t>Pelargonium sidoides</t>
    </r>
    <r>
      <rPr>
        <sz val="11"/>
        <color theme="1"/>
        <rFont val="Calibri"/>
        <family val="2"/>
        <scheme val="minor"/>
      </rPr>
      <t xml:space="preserve"> (Kapland-Pelargonie): Schnell wirksam bei Erkältungen (Kaloba)</t>
    </r>
  </si>
  <si>
    <t>Bionorica - "The Phytoneering Company": Sinupret - als Beginn einer weltweiten Erfolgsgeschichte</t>
  </si>
  <si>
    <t>Apomedica</t>
  </si>
  <si>
    <t>Diverse Autoren und Autorinnen</t>
  </si>
  <si>
    <t>Abstractband Phytotherapeutika 2012, 17. - 19. Mai 2012, Wien</t>
  </si>
  <si>
    <t>7 - 47</t>
  </si>
  <si>
    <t>Nachgefragt: Alternative Süßstoffe - Stevia und Birkengold</t>
  </si>
  <si>
    <t>52</t>
  </si>
  <si>
    <t>Den Alltag im Griff (Passelyt-Produkte)</t>
  </si>
  <si>
    <t>54</t>
  </si>
  <si>
    <t>Phytotherapeutika 2012 - Wissensfortschritte im 21. Jahrhundert/Wien, 17. - 19. 5. 2012</t>
  </si>
  <si>
    <t>Phytotherapie - Quo vadis?</t>
  </si>
  <si>
    <r>
      <t>Lein (</t>
    </r>
    <r>
      <rPr>
        <i/>
        <sz val="11"/>
        <color indexed="8"/>
        <rFont val="Calibri"/>
        <family val="2"/>
      </rPr>
      <t>Linum usitatissimum</t>
    </r>
    <r>
      <rPr>
        <sz val="11"/>
        <color theme="1"/>
        <rFont val="Calibri"/>
        <family val="2"/>
        <scheme val="minor"/>
      </rPr>
      <t>)</t>
    </r>
  </si>
  <si>
    <t>Isoflavone: wirksam und protektiv in der Menopause</t>
  </si>
  <si>
    <t>Großes Ehrenzeichen für die Verdienste um die Republik Österreich an Univ-Prof. Dr. Kurt Widhalm</t>
  </si>
  <si>
    <t xml:space="preserve">Pharmakobotanische Exkursion 2012 (Sand in Taufers/Südtirol) </t>
  </si>
  <si>
    <t>Phyto (diesmal ohne) Links: PPP - Pflnzenpollen als Persönlichkeiten (Teil 18)</t>
  </si>
  <si>
    <t>Neue Phase III-Ergebnisse für Ginkgo biloba (EGb 761): Bessere Kognition, weniger neuropsychiatrische Symptome</t>
  </si>
  <si>
    <t>Schwarzkümmelöl bei rheumatoider Arthritis?</t>
  </si>
  <si>
    <t>Abstractband 27. Südtiroler Herbstgespräche 2012/Bozen</t>
  </si>
  <si>
    <t>Passionsblume von Dr. Böhm: Phyto-Option gegen Stress und Anspannung</t>
  </si>
  <si>
    <t>GuidAge Studie: Wirkt Ginkgo als Schutz vor Alzheimer-Demenz?</t>
  </si>
  <si>
    <t>Atemwege/Colchicin</t>
  </si>
  <si>
    <t>Atemwegsinfekt</t>
  </si>
  <si>
    <t>Taigawurzel (Eleutherococcus senticosus)</t>
  </si>
  <si>
    <t>Heublumen (Flos graminis)</t>
  </si>
  <si>
    <t>Perubalsam (Myroxylon)</t>
  </si>
  <si>
    <t>Mönchspfeffer (Vitex agnus-castus): Der Allrounder in der Frauenheilkunde (Agnucaston)</t>
  </si>
  <si>
    <t>Roter Sonnenhut (Echinacea purpurea)</t>
  </si>
  <si>
    <t>Hypericum und Passiflora - synergistische Effekte</t>
  </si>
  <si>
    <t>6|Vergiftungen</t>
  </si>
  <si>
    <t>Teebaum (Melaleuca alternifolia)</t>
  </si>
  <si>
    <t>Pelargonium sidoides (Kapland-Pelargonie): Schnell wirksam bei Erkältungen (Kaloba)</t>
  </si>
  <si>
    <t>Wolfgang Kubelka-Preis 2012</t>
  </si>
  <si>
    <t>27. Jahrestagung der SMGP, Baden (Schweiz), 22. 11. 2012: Infektionskrankheiten - eine Herausforderung für die Phytotherapie</t>
  </si>
  <si>
    <t>Evidenzbasierte Phytotherapie bei funktionellen Magen-Darm-Erkrankungen</t>
  </si>
  <si>
    <t>Apoedica</t>
  </si>
  <si>
    <r>
      <t xml:space="preserve">Pflanzliche Option bei Menstruations- Problemen </t>
    </r>
    <r>
      <rPr>
        <i/>
        <sz val="11"/>
        <color indexed="8"/>
        <rFont val="Calibri"/>
        <family val="2"/>
      </rPr>
      <t>(Vitex agnus-castus</t>
    </r>
    <r>
      <rPr>
        <sz val="11"/>
        <color theme="1"/>
        <rFont val="Calibri"/>
        <family val="2"/>
        <scheme val="minor"/>
      </rPr>
      <t>)</t>
    </r>
  </si>
  <si>
    <r>
      <t>Artischocke (</t>
    </r>
    <r>
      <rPr>
        <i/>
        <sz val="11"/>
        <color indexed="8"/>
        <rFont val="Calibri"/>
        <family val="2"/>
      </rPr>
      <t>Cynara scolymus</t>
    </r>
    <r>
      <rPr>
        <sz val="11"/>
        <color theme="1"/>
        <rFont val="Calibri"/>
        <family val="2"/>
        <scheme val="minor"/>
      </rPr>
      <t>)</t>
    </r>
  </si>
  <si>
    <t>30 Jahre Kooperation Phytopharmaka (Bonn, 15. 11. 2012): Von der Tradition in die Zukunft</t>
  </si>
  <si>
    <r>
      <t>Über den Einsatz von Helixor-A</t>
    </r>
    <r>
      <rPr>
        <i/>
        <sz val="11"/>
        <color indexed="8"/>
        <rFont val="Calibri"/>
        <family val="2"/>
      </rPr>
      <t xml:space="preserve"> (Herba Visci albi</t>
    </r>
    <r>
      <rPr>
        <sz val="11"/>
        <color theme="1"/>
        <rFont val="Calibri"/>
        <family val="2"/>
        <scheme val="minor"/>
      </rPr>
      <t xml:space="preserve"> subsp. Abietis)</t>
    </r>
  </si>
  <si>
    <t>Germania</t>
  </si>
  <si>
    <t xml:space="preserve">pro mente Wien: "Große Hilfe in stürmischen Zeiten" </t>
  </si>
  <si>
    <t>PalDa t- die weltweit umfangreichste Pollendatenbank</t>
  </si>
  <si>
    <t>Phytotherapie im Spannungsfeld zwischen Forschung und Praxis (GPT-Kongress Leipzig, 8. - 10. 3. 2013)</t>
  </si>
  <si>
    <t>Persönliche Pollenwarnung mit neuer App</t>
  </si>
  <si>
    <r>
      <t xml:space="preserve">Bei kognitiven Störujgen und Demenz: </t>
    </r>
    <r>
      <rPr>
        <i/>
        <sz val="11"/>
        <color indexed="8"/>
        <rFont val="Calibri"/>
        <family val="2"/>
      </rPr>
      <t>Ginkgo biloba</t>
    </r>
  </si>
  <si>
    <t>Phyto (avec) Links:"Visite virtuelle dans l'internet francophone, 1ere partie" (Teil 19)</t>
  </si>
  <si>
    <t>Geriatrie</t>
  </si>
  <si>
    <t>Pharmakobotanische Exkursion Tweng/Lungau (30. 6. - 7. 7. 2013)</t>
  </si>
  <si>
    <t>ÖGPHYT: Erfolgreicher Kongressveranstalter in Wien (Feier im Wiener Rathaus, 14. 5. 2013)</t>
  </si>
  <si>
    <t>Katzer, Gerhard (Madaus)</t>
  </si>
  <si>
    <t>Abstractband 28. Südtiroler Herbstgespräche 2013/Bozen</t>
  </si>
  <si>
    <t>Auf die richtige Mischung kommt es an! 28. Südtiroler Herbstgespräche (Bozen, 24. - 27. 10. 2013)</t>
  </si>
  <si>
    <r>
      <rPr>
        <i/>
        <sz val="11"/>
        <color indexed="8"/>
        <rFont val="Calibri"/>
        <family val="2"/>
      </rPr>
      <t>Harpagophytum procumbens</t>
    </r>
    <r>
      <rPr>
        <sz val="11"/>
        <color theme="1"/>
        <rFont val="Calibri"/>
        <family val="2"/>
        <scheme val="minor"/>
      </rPr>
      <t>: Teufelskralle als Ohytotherapeutikum</t>
    </r>
  </si>
  <si>
    <t>Schöggl, Matthias (Alpinamed)</t>
  </si>
  <si>
    <t>Evidence-based Medicine und pragmatische Forschung in der Phytotherapie (28. Schweizerische Jahrestagung für Phytotherapie, Baden, 21. 11. 2013)</t>
  </si>
  <si>
    <t>Ginkgo biloba - kein Interaktionspotential bei Egb 761</t>
  </si>
  <si>
    <r>
      <t>Nachtkerze (</t>
    </r>
    <r>
      <rPr>
        <i/>
        <sz val="11"/>
        <color indexed="8"/>
        <rFont val="Calibri"/>
        <family val="2"/>
      </rPr>
      <t>Oenothera biennis</t>
    </r>
    <r>
      <rPr>
        <sz val="11"/>
        <color theme="1"/>
        <rFont val="Calibri"/>
        <family val="2"/>
        <scheme val="minor"/>
      </rPr>
      <t>)</t>
    </r>
  </si>
  <si>
    <t>Kottas SOS-Kinderdorfaktion 2013</t>
  </si>
  <si>
    <r>
      <rPr>
        <i/>
        <sz val="11"/>
        <color indexed="8"/>
        <rFont val="Calibri"/>
        <family val="2"/>
      </rPr>
      <t>Pelargonium sidoide</t>
    </r>
    <r>
      <rPr>
        <sz val="11"/>
        <color theme="1"/>
        <rFont val="Calibri"/>
        <family val="2"/>
        <scheme val="minor"/>
      </rPr>
      <t>s und HIV</t>
    </r>
  </si>
  <si>
    <r>
      <t>Löwenzahn (</t>
    </r>
    <r>
      <rPr>
        <i/>
        <sz val="11"/>
        <color indexed="8"/>
        <rFont val="Calibri"/>
        <family val="2"/>
      </rPr>
      <t>Taraxacum officinale</t>
    </r>
    <r>
      <rPr>
        <sz val="11"/>
        <color theme="1"/>
        <rFont val="Calibri"/>
        <family val="2"/>
        <scheme val="minor"/>
      </rPr>
      <t>)</t>
    </r>
  </si>
  <si>
    <t>ECGC - Polyphenole und ihre positive Auswirkung auf Herzerkrankungen</t>
  </si>
  <si>
    <t>Schlenger, Ralf/KFN</t>
  </si>
  <si>
    <t>Musselmann, Berthol/KFN</t>
  </si>
  <si>
    <r>
      <t>Paprika (</t>
    </r>
    <r>
      <rPr>
        <i/>
        <sz val="11"/>
        <color indexed="8"/>
        <rFont val="Calibri"/>
        <family val="2"/>
      </rPr>
      <t>Capsicum</t>
    </r>
    <r>
      <rPr>
        <sz val="11"/>
        <color theme="1"/>
        <rFont val="Calibri"/>
        <family val="2"/>
        <scheme val="minor"/>
      </rPr>
      <t>)</t>
    </r>
  </si>
  <si>
    <t>Schmidt, Mathias/KFN</t>
  </si>
  <si>
    <r>
      <t>Phytotherapie bei Schwindel (</t>
    </r>
    <r>
      <rPr>
        <i/>
        <sz val="11"/>
        <color indexed="8"/>
        <rFont val="Calibri"/>
        <family val="2"/>
      </rPr>
      <t>Ginkgo biloba</t>
    </r>
    <r>
      <rPr>
        <sz val="11"/>
        <color theme="1"/>
        <rFont val="Calibri"/>
        <family val="2"/>
        <scheme val="minor"/>
      </rPr>
      <t>)</t>
    </r>
  </si>
  <si>
    <t>Internationale Tagung Phytotherapie Winterthur 18. - 21. 6. 2014</t>
  </si>
  <si>
    <t>Pharmakobotanische Exkursion, Emberger Alm im Drautal, 29. 6 .- 6. 7. 2014</t>
  </si>
  <si>
    <t>"Hofmanns Erbe" Psilocybin zur Rauchentwöhnung</t>
  </si>
  <si>
    <t>Tramadol aus dem "Nadelkissen-Baum" (Nauclea latifolia Sm.)</t>
  </si>
  <si>
    <r>
      <t xml:space="preserve">Hopfen </t>
    </r>
    <r>
      <rPr>
        <i/>
        <sz val="11"/>
        <color indexed="8"/>
        <rFont val="Calibri"/>
        <family val="2"/>
      </rPr>
      <t>(Humulus lupulus</t>
    </r>
    <r>
      <rPr>
        <sz val="11"/>
        <color theme="1"/>
        <rFont val="Calibri"/>
        <family val="2"/>
        <scheme val="minor"/>
      </rPr>
      <t>)</t>
    </r>
  </si>
  <si>
    <t>Diverse Autoren/Autorinnen</t>
  </si>
  <si>
    <t>12 -20</t>
  </si>
  <si>
    <t>guterrat Gesundheitsprodukte</t>
  </si>
  <si>
    <t>Scheffer, Karola/KFN</t>
  </si>
  <si>
    <t>Schlafstörungen und phytotherapeutische Abhilfen (Passedan-Tropfen)</t>
  </si>
  <si>
    <t>Pohl Boskamp</t>
  </si>
  <si>
    <t>GPT-Symposium 2014, Berlin,  Phytotherapie morgen und übermorgen</t>
  </si>
  <si>
    <t>2</t>
  </si>
  <si>
    <t>Heute in eigener Sache - www. Phytotherapie.at "NEU" (Teil 20)</t>
  </si>
  <si>
    <r>
      <t xml:space="preserve">Mädesüß </t>
    </r>
    <r>
      <rPr>
        <i/>
        <sz val="11"/>
        <color indexed="8"/>
        <rFont val="Calibri"/>
        <family val="2"/>
      </rPr>
      <t>(Filipendula ulmaria</t>
    </r>
    <r>
      <rPr>
        <sz val="11"/>
        <color theme="1"/>
        <rFont val="Calibri"/>
        <family val="2"/>
        <scheme val="minor"/>
      </rPr>
      <t>)</t>
    </r>
  </si>
  <si>
    <t>3/Wecheselwirkungen mit pflanzlichen Arzeimitteln</t>
  </si>
  <si>
    <t>4|Psycheoaktive Pflanzen</t>
  </si>
  <si>
    <t>5|Allergene und Phytotherapie der Allergie</t>
  </si>
  <si>
    <t>Kräutermischungen in der Heilkunde</t>
  </si>
  <si>
    <t>1|Gynäkologie/Wechselbeschwerden</t>
  </si>
  <si>
    <t>2|Pädiatrie</t>
  </si>
  <si>
    <t>4|"Erkältungen"</t>
  </si>
  <si>
    <t>2|Venen/Wunden/Narben</t>
  </si>
  <si>
    <t>6|Gewürz ist auch Arznei</t>
  </si>
  <si>
    <r>
      <t>Teebaumöl (</t>
    </r>
    <r>
      <rPr>
        <i/>
        <sz val="11"/>
        <color indexed="8"/>
        <rFont val="Calibri"/>
        <family val="2"/>
      </rPr>
      <t>Melaleucae aetheroleum</t>
    </r>
    <r>
      <rPr>
        <sz val="11"/>
        <color theme="1"/>
        <rFont val="Calibri"/>
        <family val="2"/>
        <scheme val="minor"/>
      </rPr>
      <t>)</t>
    </r>
  </si>
  <si>
    <t>Abstractband Aromatherapie, Aromapflege &amp; Phytotherapie - Am Puls der Zeit 21.  - 22. 2. 2013, Wien</t>
  </si>
  <si>
    <t>13 - 23</t>
  </si>
  <si>
    <t>Poster: Anti-viral activities of herbal preparations</t>
  </si>
  <si>
    <t>Hudson JB, Schoop, /guterrat Gesundheitsprodukte</t>
  </si>
  <si>
    <t>Aromatherapie/Antiviral wirksame Pflanzen</t>
  </si>
  <si>
    <t>Pädiatrie</t>
  </si>
  <si>
    <t>Wechsel + Depression</t>
  </si>
  <si>
    <t>Erkältungskrankheiten</t>
  </si>
  <si>
    <t>Giftpflanzen und ihre Heilkraft</t>
  </si>
  <si>
    <t>Wechselwirkungen mit pflanzlichen Arzneimitteln</t>
  </si>
  <si>
    <t>Psychoaktive Pflanzen</t>
  </si>
  <si>
    <t>Allergene und Phytotherapie der Allergie</t>
  </si>
  <si>
    <t>Gynäkologie/Wechselbeschwerden</t>
  </si>
  <si>
    <t>"Erkältungen"</t>
  </si>
  <si>
    <t>Venen/Wunden/Narben</t>
  </si>
  <si>
    <t>Demenz/Depression</t>
  </si>
  <si>
    <t>Gewürz ist auch Arznei</t>
  </si>
  <si>
    <t>Atemwege/Allergie</t>
  </si>
  <si>
    <t>Schmerz/Rheuma</t>
  </si>
  <si>
    <t>Haut/Venen/topische Produkte</t>
  </si>
  <si>
    <t>Erkältungen/Infektionen</t>
  </si>
  <si>
    <t>Gift und Gegengift</t>
  </si>
  <si>
    <t>Immunologie + Allergie</t>
  </si>
  <si>
    <t>Entzündung + Kardiologie</t>
  </si>
  <si>
    <t>Phytotherapeutika Wien</t>
  </si>
  <si>
    <t>Stress und Demenz</t>
  </si>
  <si>
    <t>Gastroenterologie + Gift</t>
  </si>
  <si>
    <t>Diabetes</t>
  </si>
  <si>
    <t>Dermatologie/Entzündungen</t>
  </si>
  <si>
    <t>Kräutemischungen/Teemischungen</t>
  </si>
  <si>
    <t>Onkologie/Enzyme</t>
  </si>
  <si>
    <t>Husten - Schnupfen - Grippe</t>
  </si>
  <si>
    <t>Abgrenzung AM/NM/MP</t>
  </si>
  <si>
    <t>Kaskadenfermentierte Pflanzen und Früchte als Begleitmittel bei Krebserkrankungen (Regulatpro Bio)</t>
  </si>
  <si>
    <t xml:space="preserve">Stanton, Marcus </t>
  </si>
  <si>
    <r>
      <t>Granatapfel (</t>
    </r>
    <r>
      <rPr>
        <i/>
        <sz val="11"/>
        <color indexed="8"/>
        <rFont val="Calibri"/>
        <family val="2"/>
      </rPr>
      <t>Punica granatum</t>
    </r>
    <r>
      <rPr>
        <sz val="11"/>
        <color theme="1"/>
        <rFont val="Calibri"/>
        <family val="2"/>
        <scheme val="minor"/>
      </rPr>
      <t>)</t>
    </r>
  </si>
  <si>
    <t>D. Kottas SOS-Kinderdorfaktion</t>
  </si>
  <si>
    <t>Aromatherapie, Aromapflege &amp; Phytotherapie (Wien, 21. - 22. 2 .2015)</t>
  </si>
  <si>
    <t xml:space="preserve"> "Heilkraft der Alpen" Mauterndorf, 10. - 12. 4. 2015</t>
  </si>
  <si>
    <t>Schweiß - auch im Sommer ein Tabuthema (Nosweat Kapseln)</t>
  </si>
  <si>
    <r>
      <t xml:space="preserve">Heidelbeere </t>
    </r>
    <r>
      <rPr>
        <i/>
        <sz val="11"/>
        <color indexed="8"/>
        <rFont val="Calibri"/>
        <family val="2"/>
      </rPr>
      <t>(Vaccinium myrtillus</t>
    </r>
    <r>
      <rPr>
        <sz val="11"/>
        <color theme="1"/>
        <rFont val="Calibri"/>
        <family val="2"/>
        <scheme val="minor"/>
      </rPr>
      <t>)</t>
    </r>
  </si>
  <si>
    <t>Schweißausbrüche? Cool bleiben mit frischem Salbei</t>
  </si>
  <si>
    <t>Pharmakobotansiche Exkursion Unken/Salzburg, 5. - 11. 7.2015</t>
  </si>
  <si>
    <t>Phytopharmaka in der Frauenheilkunde</t>
  </si>
  <si>
    <t>Beer, André-Michael</t>
  </si>
  <si>
    <t>Die Leber als Zielorgan von Phytopharmaka  (Romanshorn/Schweiz, 4. 9. 2015)</t>
  </si>
  <si>
    <t>9 -16</t>
  </si>
  <si>
    <t>Echinacin Saft versus Placebo: Rezidivrate signifikant gesengt</t>
  </si>
  <si>
    <t>Sinnitsch, Monika</t>
  </si>
  <si>
    <t>Schlafstörungen</t>
  </si>
  <si>
    <t>Phytotherapie schützt die Zellkraftwerke (Cerebokan)</t>
  </si>
  <si>
    <t>Gebro</t>
  </si>
  <si>
    <t xml:space="preserve"> GPT- Phytokongress 2015: "Phytotherapie im therapeutischen Konzert", Rostock/Warnemünde, 8. - 10. 10. 2015)</t>
  </si>
  <si>
    <t>Netzwerk- Wirkung von tibetischen Kräuterrezepturen (PADMA)</t>
  </si>
  <si>
    <t>Natürliche Waffen gegen Virusinfektionen: Der Sonnenhut (Echinaforce)</t>
  </si>
  <si>
    <r>
      <t>Frauenmantel (Silbermantel) -</t>
    </r>
    <r>
      <rPr>
        <i/>
        <sz val="11"/>
        <color indexed="8"/>
        <rFont val="Calibri"/>
        <family val="2"/>
      </rPr>
      <t xml:space="preserve"> Alchemilla vulgaris </t>
    </r>
    <r>
      <rPr>
        <sz val="11"/>
        <color theme="1"/>
        <rFont val="Calibri"/>
        <family val="2"/>
        <scheme val="minor"/>
      </rPr>
      <t>(alpina) L.s.l.</t>
    </r>
  </si>
  <si>
    <t>30. Schweizerische Jahrestagung für Phytotherapie (Baden, 11. 11. 2015): Support für die Phytotherapie in der Pädiatrie</t>
  </si>
  <si>
    <t>Cannabis - immer wieder aktuell</t>
  </si>
  <si>
    <r>
      <t>Goldmohnkraut (</t>
    </r>
    <r>
      <rPr>
        <i/>
        <sz val="11"/>
        <color indexed="8"/>
        <rFont val="Calibri"/>
        <family val="2"/>
      </rPr>
      <t>Eschscholzia california</t>
    </r>
    <r>
      <rPr>
        <sz val="11"/>
        <color theme="1"/>
        <rFont val="Calibri"/>
        <family val="2"/>
        <scheme val="minor"/>
      </rPr>
      <t>)</t>
    </r>
  </si>
  <si>
    <t>MedaPharma</t>
  </si>
  <si>
    <r>
      <t>Klein- Mausohrhabichtskraut (</t>
    </r>
    <r>
      <rPr>
        <i/>
        <sz val="11"/>
        <color indexed="8"/>
        <rFont val="Calibri"/>
        <family val="2"/>
      </rPr>
      <t>Hieracium pilosella)</t>
    </r>
  </si>
  <si>
    <t>Buchpräsentation: Wichtl - Teedrogen und Phytopharmaka</t>
  </si>
  <si>
    <t>MEDahead - Consensus</t>
  </si>
  <si>
    <t>Österreichische Menopausengesellschaft März 2016: Soja-Isoflavone als erstes Mittel der Wahl gegen vasomotorische Beschwerden in der Menopause</t>
  </si>
  <si>
    <t>Bionorica eröffnet Österreich-Niederlassung</t>
  </si>
  <si>
    <t>Tibetische Medizin trifft auf Moderne (PADMA Circosan)</t>
  </si>
  <si>
    <t>Bionorica</t>
  </si>
  <si>
    <t>Phytotherapiekongress Bonn, 2. - 4. Juni 2016 2016</t>
  </si>
  <si>
    <t>Pharmakobotanische Exkursion Göstling an der Ybbs/Hochkar, 3. - 10.  Juli 2016</t>
  </si>
  <si>
    <t>Die normierte Misteltherapie: Lektinol-Ampullen</t>
  </si>
  <si>
    <t xml:space="preserve">Euphorbia </t>
  </si>
  <si>
    <t>Abstractband 31. Südtiroler Herbstgespräche 2016/Meran</t>
  </si>
  <si>
    <t>Abstractband 30. Südtiroler Herbstgespräche 2015/Bozen</t>
  </si>
  <si>
    <t>Abstractband 29. Südtiroler Herbstgespräche 2014/Bozen</t>
  </si>
  <si>
    <t>12 - 18</t>
  </si>
  <si>
    <t>MEDahead - Leading Opinion</t>
  </si>
  <si>
    <t>Sonderteil</t>
  </si>
  <si>
    <t>Bricht</t>
  </si>
  <si>
    <t>Spezialextrakt Echinaforce - effektiver pflanzlicher Virenblocker</t>
  </si>
  <si>
    <t>1|Atemwege/Allergie</t>
  </si>
  <si>
    <t>2|Schmerz/Rheuma</t>
  </si>
  <si>
    <t>3|Haut/Venen/topische Produkte</t>
  </si>
  <si>
    <t>4|Erkältungen/Infektionen</t>
  </si>
  <si>
    <t>5|Gift und Gegengift</t>
  </si>
  <si>
    <t>1|Immunologie + Allergie</t>
  </si>
  <si>
    <t>Gewöhnliche Pestwurz (Petasites hybridus)</t>
  </si>
  <si>
    <t>2|Entzündung + Kardiologie</t>
  </si>
  <si>
    <t>3|Kongressrückschau</t>
  </si>
  <si>
    <t>Lein (Linum usitatissimum)</t>
  </si>
  <si>
    <t>4|Stress und Demenz</t>
  </si>
  <si>
    <t>5|Atemwege/Colchicin</t>
  </si>
  <si>
    <t>6|Gastroenterologie + Gift</t>
  </si>
  <si>
    <t>Artischocke (Cynara scolymus)</t>
  </si>
  <si>
    <t>1|Diabetes</t>
  </si>
  <si>
    <t>Über den Einsatz von Helixor-A (Herba Visci albi subsp. Abietis)</t>
  </si>
  <si>
    <t>Pflanzliche Option bei Menstruations- Problemen (Vitex agnus-castus)</t>
  </si>
  <si>
    <t>2|Atemwege/Allergie</t>
  </si>
  <si>
    <t>Bei kognitiven Störujgen und Demenz: Ginkgo biloba</t>
  </si>
  <si>
    <t>3|Gynäkologie</t>
  </si>
  <si>
    <t>4|Geriatrie</t>
  </si>
  <si>
    <t>5|Urologie</t>
  </si>
  <si>
    <t>6|Pädiatrie</t>
  </si>
  <si>
    <t>Harpagophytum procumbens: Teufelskralle als Ohytotherapeutikum</t>
  </si>
  <si>
    <t>1|Wechselwirkungen</t>
  </si>
  <si>
    <t>2|Dermatologie/Entzündungen</t>
  </si>
  <si>
    <t>Nachtkerze (Oenothera biennis)</t>
  </si>
  <si>
    <t>Pelargonium sidoides und HIV</t>
  </si>
  <si>
    <t>3|Veterinärmedizin</t>
  </si>
  <si>
    <t>Löwenzahn (Taraxacum officinale)</t>
  </si>
  <si>
    <t>Paprika (Capsicum)</t>
  </si>
  <si>
    <t>Phytotherapie bei Schwindel (Ginkgo biloba)</t>
  </si>
  <si>
    <t>5|Psychoaktive Pflanzen</t>
  </si>
  <si>
    <t>Hopfen (Humulus lupulus)</t>
  </si>
  <si>
    <t>6|Kräutemischungen/Teemischungen</t>
  </si>
  <si>
    <t>Mädesüß (Filipendula ulmaria)</t>
  </si>
  <si>
    <t>1|Aromatherapie/Antiviral wirksame Pflanzen</t>
  </si>
  <si>
    <t>Teebaumöl (Melaleucae aetheroleum)</t>
  </si>
  <si>
    <t>2|Onkologie/Enzyme</t>
  </si>
  <si>
    <t>Granatapfel (Punica granatum)</t>
  </si>
  <si>
    <t>3|Pädiatrie</t>
  </si>
  <si>
    <t>Heidelbeere (Vaccinium myrtillus)</t>
  </si>
  <si>
    <t>4|Erkältungskrankheiten</t>
  </si>
  <si>
    <t>5|Wechsel + Depression</t>
  </si>
  <si>
    <t>1|Psychoaktive Pflanzen</t>
  </si>
  <si>
    <t>Frauenmantel (Silbermantel) - Alchemilla vulgaris (alpina) L.s.l.</t>
  </si>
  <si>
    <t>Goldmohnkraut (Eschscholzia california)</t>
  </si>
  <si>
    <t>2|Urologie</t>
  </si>
  <si>
    <t>Klein- Mausohrhabichtskraut (Hieracium pilosella)</t>
  </si>
  <si>
    <t>3|Giftpflanzen</t>
  </si>
  <si>
    <t>4|Husten - Schnupfen - Grippe</t>
  </si>
  <si>
    <t>5|Onkologie</t>
  </si>
  <si>
    <t>6|Abgrenzung AM/NM/MP</t>
  </si>
  <si>
    <t>1I 10 Jahre Phytotherapie Austria</t>
  </si>
  <si>
    <t>Inhaltsverzeichnis 2007 - 2016</t>
  </si>
  <si>
    <t>Pittner, Heribert  / Redaktion</t>
  </si>
  <si>
    <t>15 - 27</t>
  </si>
  <si>
    <t>Inhaltsverzeichnis</t>
  </si>
  <si>
    <t>Depressive Verstimmungen mit Schlafstörungen</t>
  </si>
  <si>
    <t>Grabner, Barbara</t>
  </si>
  <si>
    <t>Komplementäre Misteltherapie für mehr Lebensqualität</t>
  </si>
  <si>
    <t>Iscador</t>
  </si>
  <si>
    <t>Die HMPPA stellt sich vor: Was sind ihre Ziele und was hat sie bisher erreicht?</t>
  </si>
  <si>
    <t>Was die Leber schützt</t>
  </si>
  <si>
    <t>Ferenci, Peter</t>
  </si>
  <si>
    <t>Bewährtes Erkältungsmittel Kaloba endlich auch als Sirup für die Kleinen</t>
  </si>
  <si>
    <t>Safran- das rote Gold</t>
  </si>
  <si>
    <t>2I Schwangerschaft und Stillzeit</t>
  </si>
  <si>
    <t>Phytotherapie in der Schwangerschaft und Stillperiode</t>
  </si>
  <si>
    <t>Meine Rheuma- Geschichte</t>
  </si>
  <si>
    <t>Gänsefingerkraut (Argentina anserina, Rosaceae)</t>
  </si>
  <si>
    <t>Heilpflanzen bei Depressionn</t>
  </si>
  <si>
    <t>guterrat Gesundheitsapotheke</t>
  </si>
  <si>
    <t>Wöber, Christian</t>
  </si>
  <si>
    <t>Neues von Cannabis</t>
  </si>
  <si>
    <t>Pitschmann, Anna</t>
  </si>
  <si>
    <t>Die "blaue Blume" für Frauen, Göttinnen und Mönche</t>
  </si>
  <si>
    <t>Görgl, Barbara</t>
  </si>
  <si>
    <t>Aromatherapie und Aromapflege: "Die Zukunft beginnt heute!"</t>
  </si>
  <si>
    <t>Nervosität, Unruhe und Einschlafstörungen?</t>
  </si>
  <si>
    <t>Cholesterin natürlich im Griff mit Berberin, Rotem Hefereis und Policosanol</t>
  </si>
  <si>
    <t>3I Qualitätsanforderungen</t>
  </si>
  <si>
    <t>Qualitätsanforderungen an Arzneidrogen in der Phytotherapie- ist "Bio" auch besser?</t>
  </si>
  <si>
    <t>Vendl, Oliver</t>
  </si>
  <si>
    <t>Tees, Tinkturen oder Extrakte?</t>
  </si>
  <si>
    <t>Vergiss nicht auf den Tee!</t>
  </si>
  <si>
    <t>Störendes Schwitzen muss nicht sein</t>
  </si>
  <si>
    <t>Meda GmbH</t>
  </si>
  <si>
    <t>Wenn FRAU sich nach Lust sehnt</t>
  </si>
  <si>
    <t>Bragagna, Ella</t>
  </si>
  <si>
    <t>Symposium "Gesundes Altern- Der Einfluss von Pflanzen und Naturprodukten"</t>
  </si>
  <si>
    <t>Mutterkraut (Tanacetum parthenium, Asteraceae)</t>
  </si>
  <si>
    <t>Unkomplizierte Harnwegsinfekte</t>
  </si>
  <si>
    <t>Herz-Kreislauf- Erkrankungen- Häufigste Todesursache in Österreich</t>
  </si>
  <si>
    <t>Krampfadern seit der Jugend</t>
  </si>
  <si>
    <t>Haubenberger, Peter</t>
  </si>
  <si>
    <t>4I Erkältungskrankheiten</t>
  </si>
  <si>
    <t>Phytotherapie bei Erkältungskrankheiten</t>
  </si>
  <si>
    <t>Ardjomand-Wölkart, Karin; Bauer, Rudolf</t>
  </si>
  <si>
    <t>Thymian (Thymus vulgaris, Lamiaceae)</t>
  </si>
  <si>
    <t>Pflanzliche Therapie bei Erkältungskrankheiten</t>
  </si>
  <si>
    <t>Klein, Thomas</t>
  </si>
  <si>
    <t xml:space="preserve">Was die Leber schützt </t>
  </si>
  <si>
    <t>13- 14</t>
  </si>
  <si>
    <t>Echinaforce mit Salbei- effektive Schmerzlinderung bei Halsschmerzen</t>
  </si>
  <si>
    <t>Neurodermitis</t>
  </si>
  <si>
    <t>Hauser, Christine</t>
  </si>
  <si>
    <t>5I Phytotherapeutische Bittermittel</t>
  </si>
  <si>
    <t>Phytotherapeutische Bittermittel</t>
  </si>
  <si>
    <t>ELOM-080 wirkt auch bei COPD</t>
  </si>
  <si>
    <t>Neu: GastroMed Madaus</t>
  </si>
  <si>
    <t>Meda</t>
  </si>
  <si>
    <t>Kürbis für einen gesunden Harnfluss</t>
  </si>
  <si>
    <t>Gelber Enzian (Gentiana lutea, Gentianaceae)</t>
  </si>
  <si>
    <t>Betriebsbesichtigung bei Fa. Kottas Pharma GmbH</t>
  </si>
  <si>
    <t>Abstractband 32. Südtiroler Herbstgespräche 2017 / Meran</t>
  </si>
  <si>
    <t>13 - 20</t>
  </si>
  <si>
    <t>Darminfektion</t>
  </si>
  <si>
    <t>Haller- Zwingler, Griet</t>
  </si>
  <si>
    <t>Kräutermischungen aus der Tibetischen Medizin wirken bei Folgen von Durchblutungsstörungen</t>
  </si>
  <si>
    <t>Phytotherapie 2017 Münster: "Von der Innovation zur Evidenz"</t>
  </si>
  <si>
    <t>24 - 25</t>
  </si>
  <si>
    <t>6I Antientzündliche Mechanismen von Arzneipflanzen</t>
  </si>
  <si>
    <t>Antientzündliche Mechanismen von Arzneipflanzen</t>
  </si>
  <si>
    <t>Harpagophytum procumbens: Schmerzfreie Bewegung durch Teufelskralle</t>
  </si>
  <si>
    <t>Dr. Böhm</t>
  </si>
  <si>
    <t>Pflanzliches Doping im Pferdesport</t>
  </si>
  <si>
    <t>Wohlgenannt, Isabelle; Hahn-Ramssl, Isabella</t>
  </si>
  <si>
    <t>Indischer Weihrauch (Boswellia serrata, Burseraceae)</t>
  </si>
  <si>
    <t>Echinacea und Salbei- effektive Schmerzlinderung bei Halsschmerzen</t>
  </si>
  <si>
    <t>Phyto-Valley Tirol wächst</t>
  </si>
  <si>
    <t>Phytotherapeutika bei therapieinduzierten Nebenwirkungen beim Mammakarzinom</t>
  </si>
  <si>
    <t>Flatscher, Jutta</t>
  </si>
  <si>
    <t>Mistel in der Krebstherapie</t>
  </si>
  <si>
    <t>Phytos bei Gastrointestinalbeschwerden (32. Südtiroler Herbstgespräche)</t>
  </si>
  <si>
    <t>Rauris: Einwöchige Erkundung der Flora im Herzen des Nationalparks Hohe Tauern</t>
  </si>
  <si>
    <t>Langeder, Julia</t>
  </si>
  <si>
    <t>Exkursionsbericht</t>
  </si>
  <si>
    <t>Ehrensymposium zum Gedenken an Professor Fritz Kemper</t>
  </si>
  <si>
    <t>Endophyten- und Phytotherapie?</t>
  </si>
  <si>
    <t>Oberhofer, Martina</t>
  </si>
  <si>
    <t>Gegen Stress. Symptome ist ein Kraut gewachsen: Rhodiola rosea</t>
  </si>
  <si>
    <t>Schwabe</t>
  </si>
  <si>
    <t>1| Phytoöstrogene</t>
  </si>
  <si>
    <t>Was gibt es Neues bei Phytoöstrogenen?</t>
  </si>
  <si>
    <t>Neues zu Stevia</t>
  </si>
  <si>
    <t>Schweißausbrüche? Cool bleiben mit frischem Salbei!</t>
  </si>
  <si>
    <t>Bioforce</t>
  </si>
  <si>
    <t>Harnwegsinfekte (Canephron)</t>
  </si>
  <si>
    <t>Ad multos annos: Unser Präsident Univ.Doz. Dr. Heribert Pittner - 70 Jahre!</t>
  </si>
  <si>
    <t>Kürbis für Blase und Beckenboden</t>
  </si>
  <si>
    <t>Bericht Workshop Meran: Phytorezeptur- wieder gefragt!</t>
  </si>
  <si>
    <t>Traditionelles pflanzliches Arzneimittel ohne Schöllkraut (Gastromed)</t>
  </si>
  <si>
    <t>Wechselbeschwerden und beginnende Depression</t>
  </si>
  <si>
    <t>Langer, Susanne</t>
  </si>
  <si>
    <t>Leitner, Ilona; Kreuzinger, Michaela</t>
  </si>
  <si>
    <t>Himbeere (Rubus idaeus, Rosaceae)</t>
  </si>
  <si>
    <t>Symposium "35 Jahre Kooperation Phytopharmaka" (Köln, 6.12.2017)</t>
  </si>
  <si>
    <t>Expertenworkshop zu Mutterkraut (Wien, 16.11.2017)</t>
  </si>
  <si>
    <t>Erkältungskrankheiten meist mit viralem Hintergrund! (Kaloba)</t>
  </si>
  <si>
    <t>2| Schmerztherapie</t>
  </si>
  <si>
    <t>Phytos in der Schmerztherapie- Einsatzmöglichkeiten und Grenzen</t>
  </si>
  <si>
    <t>Goldrute (Solidago species, Asteraceae)</t>
  </si>
  <si>
    <t>Herpes labialis, Spannungskopfschmerz, Notalgia paraesthetica</t>
  </si>
  <si>
    <t>Kaltenegger, Ingrid</t>
  </si>
  <si>
    <t>Pflanzlich und gut verträglich: Teufelskralle für Schmerzfreiheit</t>
  </si>
  <si>
    <t>Das Herz- Motor des Körpers (Crataegutt)</t>
  </si>
  <si>
    <t>Phytotherapie 2018- Mit Phytotherapie in die Zukunft (Kongressprogramm)</t>
  </si>
  <si>
    <t>3| Tetranationaler Phytotherapiekongress Wien</t>
  </si>
  <si>
    <t>Cranberry, Brunnenkresse und Merrettich: eine Kombination mit signifikanten Stärken</t>
  </si>
  <si>
    <t>Ardjomand- Wölkart, Karin; Bucar, Franz</t>
  </si>
  <si>
    <t>Atrosan- Gel wirkt genauso schnell und effizient wie die chemisch-synthetische Standardtherapie</t>
  </si>
  <si>
    <t>A. Vogel</t>
  </si>
  <si>
    <t>Psychiatrie: Gegenwart und Zukunft der Phytotherapie</t>
  </si>
  <si>
    <t>Johanniskraut: Wirksam und sicher</t>
  </si>
  <si>
    <t>NAFLD: Arzneimittel schädigen die Leber. Legalon hilft!</t>
  </si>
  <si>
    <t>Halbritter, Karin</t>
  </si>
  <si>
    <t>Cannabidiol- Lokale Anwendung bei Chemotherapie- induzierter Neuropathie</t>
  </si>
  <si>
    <t>Phytotherapie in höchster Qualität seit 50 Jahren von Apomedica</t>
  </si>
  <si>
    <t>Fischer, Ruth</t>
  </si>
  <si>
    <t>Der Schatzkasten der Natur schützt vor Erkältungskrankheiten</t>
  </si>
  <si>
    <t>Extrakt aus Schwarzem Knoblauch wirkt</t>
  </si>
  <si>
    <t>Luftreinigung mit ätherischen Ölen gegen Bakterien, Viren &amp; Co</t>
  </si>
  <si>
    <t>Puressentiell</t>
  </si>
  <si>
    <t>Wiederbelebung des Arbeitskreises "Veterinär- Phytotherapie" unter dem Dach der ÖGPHYT</t>
  </si>
  <si>
    <t>Stress- Eine unterschätzte Gefahr (Vitango)</t>
  </si>
  <si>
    <t>Apomedica erhält gleich 4 Auszeichnungen bei den "Pharma-Oscars"</t>
  </si>
  <si>
    <t>Hilfe für Kleinkinder bei Husten &amp; Schnupfen</t>
  </si>
  <si>
    <t>Luuf</t>
  </si>
  <si>
    <t>Kleinkind mit rezidivierenden Atemweginfekten</t>
  </si>
  <si>
    <t>Pegger, Andrea</t>
  </si>
  <si>
    <t>Die wunderbare Welt der Botanik</t>
  </si>
  <si>
    <t>Haager, Claudia; Laufer, Sofija</t>
  </si>
  <si>
    <t>Weg-Rauke (Sisymbrium officinale, Brassicaceae = Cruciferae)</t>
  </si>
  <si>
    <t>Das war der Phytotherapiekongress 2018 in Wien</t>
  </si>
  <si>
    <t>1. Kräuterforum Pöllauberg</t>
  </si>
  <si>
    <t>5|Botanicals</t>
  </si>
  <si>
    <t>Botanicals</t>
  </si>
  <si>
    <t>Therapie bei Bronchitis und Sinusitis (Gelomyrtol)</t>
  </si>
  <si>
    <t>Abstractband 33. Südtiroler Herbstgespräche 2018/ Bozen</t>
  </si>
  <si>
    <t>11 - 16</t>
  </si>
  <si>
    <t>Prävention von Atemwegsinfektionen durch Echinaforce bei Kindern</t>
  </si>
  <si>
    <t>Was schwarzer Knoblauch alles kann</t>
  </si>
  <si>
    <t>Periorale Dermatitis</t>
  </si>
  <si>
    <t>Gräff, Andreas</t>
  </si>
  <si>
    <t>19 - 20</t>
  </si>
  <si>
    <t>Fallbericht aus der Proxis</t>
  </si>
  <si>
    <t>Anti- Aging durch mediterrane Diät (Resveratrol)</t>
  </si>
  <si>
    <t>Exkursion nach Tittmoning und Fieberbrunn</t>
  </si>
  <si>
    <t>Große Klette (Arctium lappa, Asteraceae = Compositae)</t>
  </si>
  <si>
    <t>Nervosität, Unruhe und Einschlafstörungen? (Passedan)</t>
  </si>
  <si>
    <t>6|Einschlafstörungen</t>
  </si>
  <si>
    <t>Einschlafstörungen- pflanzliche Arzneimittel als Ruhestifter</t>
  </si>
  <si>
    <t>Natürliche Kräuterrezepturen aus Tibet unterstützen innere Ruhe, Stressresistenz und gesunden Schlaf</t>
  </si>
  <si>
    <t>Gegen Antibiotikaresistenzen: Infektabwehr mit Phytotherapie</t>
  </si>
  <si>
    <t>Ginkgo (Gingko biloba, Ginkgoaceae)</t>
  </si>
  <si>
    <t>Isoflavone: Mittel der ersten Wahl in den Wechseljahren</t>
  </si>
  <si>
    <t>Egarter, Christian</t>
  </si>
  <si>
    <t>Schlafstörungen, Reizdarmsyndrom</t>
  </si>
  <si>
    <t>Urban- Jäger, Barbara</t>
  </si>
  <si>
    <t>Die wirksame "Multi-Target- Therapie" (Iberogast)</t>
  </si>
  <si>
    <t>EPs 7630 (Wurzelextrakt der Kapland- Pelargonie): Atemwegsinfekte multifaktoriell behandeln</t>
  </si>
  <si>
    <t>Eine Exkursion und viel Wissen zu Phytotherapie der Atemwege und der Haut</t>
  </si>
  <si>
    <t>Cannabis- Symposium in Wien</t>
  </si>
  <si>
    <t>Nummer</t>
  </si>
  <si>
    <t>1 07</t>
  </si>
  <si>
    <t>2 07</t>
  </si>
  <si>
    <t>3 07</t>
  </si>
  <si>
    <t>Seiten</t>
  </si>
  <si>
    <t>Editorial</t>
  </si>
  <si>
    <t>Pittner</t>
  </si>
  <si>
    <t>Schwerpunkt</t>
  </si>
  <si>
    <t>Atemwegserkrankungen</t>
  </si>
  <si>
    <t>Autor</t>
  </si>
  <si>
    <t>Titel</t>
  </si>
  <si>
    <t>Pflanze des Monats</t>
  </si>
  <si>
    <t>Fallbericht Autor</t>
  </si>
  <si>
    <t>Fallbericht Thema</t>
  </si>
  <si>
    <t>Prinz, Sonja</t>
  </si>
  <si>
    <t>Eibisch (Althea officinalis)</t>
  </si>
  <si>
    <t>Länger, Reinhard</t>
  </si>
  <si>
    <t>Bauer, Rudolf</t>
  </si>
  <si>
    <t>Zizenbacher, Petra</t>
  </si>
  <si>
    <t>Stuppner, Hermann</t>
  </si>
  <si>
    <t>Gründung der HMPPA 1.12.2006 Innsbruck</t>
  </si>
  <si>
    <t>Länger</t>
  </si>
  <si>
    <t>Gynäkologie</t>
  </si>
  <si>
    <t>Phytopharmaka in der Gynäkologie</t>
  </si>
  <si>
    <t>Traubensilberkerze (Actaea racemosa)</t>
  </si>
  <si>
    <t>Graz bekommt interuniversitäres Forschungszentrum für TCM</t>
  </si>
  <si>
    <t>Kubelka</t>
  </si>
  <si>
    <t>Kardiologie</t>
  </si>
  <si>
    <t>Kromer, Felix; Peithner, Gerhard</t>
  </si>
  <si>
    <t>Phytotherapie in der Kardiologie: Hauptsache Crataegus</t>
  </si>
  <si>
    <t>Herztonika</t>
  </si>
  <si>
    <t>Fingerhut (Digitalis)</t>
  </si>
  <si>
    <t>Schuch, Tanja</t>
  </si>
  <si>
    <t>Herzele, Karin</t>
  </si>
  <si>
    <t>Symposium Tibetische Medizin, Schloss Halbturn, 2007</t>
  </si>
  <si>
    <t>Schneider, Kurt</t>
  </si>
  <si>
    <t>Phyto (mit ) Links Teil 3: "Bunter Heilpflanzen- Blütenstrauß"</t>
  </si>
  <si>
    <t>Walcher, Maria; Olesko, Helmut; Saukel, Johannes</t>
  </si>
  <si>
    <t>Traditionelle Europäische Medizin unter dem Schutz der UNESCO</t>
  </si>
  <si>
    <t xml:space="preserve">Produktprofil </t>
  </si>
  <si>
    <t>4 07</t>
  </si>
  <si>
    <t>Bewegungsapparat</t>
  </si>
  <si>
    <t>Bielenberg, Jens</t>
  </si>
  <si>
    <t>Galaktolipoide aus der Hagebutte - Ergänzungskonzept bei Arthrose</t>
  </si>
  <si>
    <t>Chrubasik, Julia Elodie; Chrubasik, Sigrun</t>
  </si>
  <si>
    <t>Pflanzliche Schmerzmittel</t>
  </si>
  <si>
    <t>Weide (Salix)</t>
  </si>
  <si>
    <t>Phyto (mit ) Links Teil 4: "Dies und das- da und dort"</t>
  </si>
  <si>
    <t>Klostergärten: Seitenstetten</t>
  </si>
  <si>
    <t>5 07</t>
  </si>
  <si>
    <t>Dermatologie</t>
  </si>
  <si>
    <t>Kastner, Ulrike</t>
  </si>
  <si>
    <t>Phytopharmaka in der Dermatologie: Wundheilungsstörungen</t>
  </si>
  <si>
    <t>Till, Walter</t>
  </si>
  <si>
    <t>Sein oder nicht sein: Ohne Knollenblätterpilz lebt sich`s besser!</t>
  </si>
  <si>
    <t>Rosskastanie (Aesculus hippocastanum)</t>
  </si>
  <si>
    <t>Pflanzen für die Haut</t>
  </si>
  <si>
    <t>Madaus- Preis 2007 für Arzneipflanzenforschung</t>
  </si>
  <si>
    <t>Vymazal, Kurt</t>
  </si>
  <si>
    <t>Pharmakobotanische Exursion 2007 (Prigglitz): Alpin und pannonisch</t>
  </si>
  <si>
    <t>N.N.</t>
  </si>
  <si>
    <t>Ordnung ins Chaos: Carl Linnaeus und die botanische Nomenklatur</t>
  </si>
  <si>
    <t>Zitterl- Eglseer, Karin</t>
  </si>
  <si>
    <t>Phytotherapie in der Pferdeheilkunde</t>
  </si>
  <si>
    <t>6 07</t>
  </si>
  <si>
    <t>Gastroenterologie</t>
  </si>
  <si>
    <t>Schutz der Magenschleimhaut durch Süßholzwurzel</t>
  </si>
  <si>
    <t>Bielenberg, Jens; Krausse, Rea; Blaschek, Wolfgang</t>
  </si>
  <si>
    <t>Diarrhoe und Obstipation</t>
  </si>
  <si>
    <t>Jäger, Ulrike</t>
  </si>
  <si>
    <t>Madaus- Preis 2007: Pflanzliche Sedativa</t>
  </si>
  <si>
    <t>Überall, Florian</t>
  </si>
  <si>
    <t>Tibetische Vielstoffgemische in der modernen Forschung</t>
  </si>
  <si>
    <t>Phyto (mit ) Links Teil 5: "Aromatisches zum Advent"</t>
  </si>
  <si>
    <t>Mariendistel (Silybum marianum)</t>
  </si>
  <si>
    <t>1 08</t>
  </si>
  <si>
    <t>Urologie</t>
  </si>
  <si>
    <t>Fischer, Harald</t>
  </si>
  <si>
    <t>Preiselbeeren in der Prävention von Harnwegsinfektionen</t>
  </si>
  <si>
    <t>Glasl, Sabine; Schuch, Tanja</t>
  </si>
  <si>
    <t>Pflanzliche Aphrodisiaka</t>
  </si>
  <si>
    <t>Pittner, Heribert</t>
  </si>
  <si>
    <t>2 08</t>
  </si>
  <si>
    <t>Giftpflanzen</t>
  </si>
  <si>
    <t>Giftpflanzen in Haus und Garten</t>
  </si>
  <si>
    <t>Kubelka, Wolfgang</t>
  </si>
  <si>
    <t>Brechwurzel, Brechnuss, Strychnin…</t>
  </si>
  <si>
    <t>Tabak (Nicotiana)</t>
  </si>
  <si>
    <t>Kutalek, Ruth; Prinz, Armin</t>
  </si>
  <si>
    <t>Die AGES PharmMed</t>
  </si>
  <si>
    <t>Lindinger, Brigitte</t>
  </si>
  <si>
    <t>Kunsthistorische Aspekte des Maiglöckchens (Convallaria majalis)</t>
  </si>
  <si>
    <t>3 08</t>
  </si>
  <si>
    <t>Schulz, Volker</t>
  </si>
  <si>
    <t>Interaktionen durch Pflanzenstoffe und pflanzliche Arzneimittel</t>
  </si>
  <si>
    <t>Kaffee (Coffea)</t>
  </si>
  <si>
    <t>Zulassung und Registrierung von Arzneimitteln: Teil 1: Nationale Verfahren</t>
  </si>
  <si>
    <t>4 08</t>
  </si>
  <si>
    <t>Voglmayr, Hermann</t>
  </si>
  <si>
    <t>Rauschpilze in Österreich</t>
  </si>
  <si>
    <t>"Narrische Schwammerln" (Magic mushrooms)</t>
  </si>
  <si>
    <t>Beubler, Eckhard</t>
  </si>
  <si>
    <t>Wermut und die "grüne Fee" der Künstler</t>
  </si>
  <si>
    <t>5 08</t>
  </si>
  <si>
    <t>Saller, Reinhard</t>
  </si>
  <si>
    <t>Phytotherapie bei allergischen Erkrankungen</t>
  </si>
  <si>
    <t>Allergenes Potential von Arzneipflanzen</t>
  </si>
  <si>
    <t>Pechlaner, Peter</t>
  </si>
  <si>
    <t>6 08</t>
  </si>
  <si>
    <t>Pflanzliche Kombinationspräparate</t>
  </si>
  <si>
    <t>Teedrogen heute</t>
  </si>
  <si>
    <t>Wichtl, Max</t>
  </si>
  <si>
    <t>Schühly, Wolfgang</t>
  </si>
  <si>
    <t>Magnolia: Eine im Westen bislang als Heilpflanze wenig beachtete Pflanzengattung</t>
  </si>
  <si>
    <t>Arzneipflanze des Jahres 2008: Die Rosskastanie</t>
  </si>
  <si>
    <t>Schiller, Heinz</t>
  </si>
  <si>
    <t>Pflanzliche "Tropfen" und Extrakte in der Arztpraxis</t>
  </si>
  <si>
    <t>1 09</t>
  </si>
  <si>
    <t>Krenn, Liselotte</t>
  </si>
  <si>
    <t>Phytotherapie bei klimakterischen Beschwerden</t>
  </si>
  <si>
    <t>Krassnigg, Katharina</t>
  </si>
  <si>
    <t>Wechselbeschwerden: Diagnostik nach TCM und Behandlung mit Westlichen Heilkräutern</t>
  </si>
  <si>
    <t>Arzneitees bei Wechselbeschwerden</t>
  </si>
  <si>
    <t>Obmann, Astrid</t>
  </si>
  <si>
    <t>Zacher, Monika</t>
  </si>
  <si>
    <t>Verhütung und Schwangerschaftsabbruch</t>
  </si>
  <si>
    <t>Zulassung und Registrierung von Arzneimitteln: Teil 2: Internationale Verfahren</t>
  </si>
  <si>
    <t>Warnung vor Abnehm- Tee "Paiyouji"</t>
  </si>
  <si>
    <t>2 09</t>
  </si>
  <si>
    <t>Kinderheilkunde</t>
  </si>
  <si>
    <t>Phytotherapie in der Kinderheilkunde</t>
  </si>
  <si>
    <t>Molekulare Risiko- und Nutzenbewertung von Phytopharmaka</t>
  </si>
  <si>
    <t>Fenchel (Foeniculum vulgare)</t>
  </si>
  <si>
    <t>3 09</t>
  </si>
  <si>
    <t>Kiesewetter, Holger</t>
  </si>
  <si>
    <t>Dermatologie: Welche Pflanzen helfen?</t>
  </si>
  <si>
    <t>Steflitsch, Wolfgang</t>
  </si>
  <si>
    <t>Ätherische Öle: Einsatz bei Ekzemen- Dermatitis</t>
  </si>
  <si>
    <t>Ringelblume (Calendula officinalis)</t>
  </si>
  <si>
    <t>Aus der österr. Phytoforschung: Edelweiß und Stents</t>
  </si>
  <si>
    <t>4 09</t>
  </si>
  <si>
    <t>Phytopharmaka bei Atemwegserkrankungen: Anders als Synthetika?</t>
  </si>
  <si>
    <t>Pflanzliche Arzneimittel auf der EMEA- Homepage</t>
  </si>
  <si>
    <t>Sitar, P. Gerfried OSB</t>
  </si>
  <si>
    <t>Klostergärten: Die Benediktiner- Gärtner Europas (Stift St. Paul)</t>
  </si>
  <si>
    <t>5 09</t>
  </si>
  <si>
    <t>Rheuma und Schmerz</t>
  </si>
  <si>
    <t>Rheuma und Schmerz in der Ordination eines Kneipparztes: Die Säule Phytotherapie</t>
  </si>
  <si>
    <t>Seite</t>
  </si>
  <si>
    <t>4-6</t>
  </si>
  <si>
    <t>7-8</t>
  </si>
  <si>
    <t>Vorbild Natur Teil 2: Hanf: Von Cannabis zu Dronabinol</t>
  </si>
  <si>
    <t>Vorbild Natur Teil 3: Artemisinin. Ein Wirkstoff aus der TCM in der Malariatherapie</t>
  </si>
  <si>
    <t>19-21</t>
  </si>
  <si>
    <t>4-5</t>
  </si>
  <si>
    <t>6-7</t>
  </si>
  <si>
    <t>14-15</t>
  </si>
  <si>
    <t>16-17</t>
  </si>
  <si>
    <t>22-23</t>
  </si>
  <si>
    <t>Wrulich, Oliver A.; Jenny,Marcel; Überall, Florian</t>
  </si>
  <si>
    <t>7-12</t>
  </si>
  <si>
    <t>Zulassung und Registrierung von pflanzlichen Arzneispezialitäten: Welche Möglichkeiten gibt es?</t>
  </si>
  <si>
    <t>11-12</t>
  </si>
  <si>
    <t>Gewinnspiel</t>
  </si>
  <si>
    <t>ja</t>
  </si>
  <si>
    <t>6 09</t>
  </si>
  <si>
    <t>Huber, Roman</t>
  </si>
  <si>
    <t>Phytotherapie in der Gastroenterologie</t>
  </si>
  <si>
    <t>Die neuen ESCOP Monographien</t>
  </si>
  <si>
    <t>Kubelka, Claudia</t>
  </si>
  <si>
    <t>Bichler, Bernhard</t>
  </si>
  <si>
    <t>Hepatitis unklarer Genese</t>
  </si>
  <si>
    <t>19-20</t>
  </si>
  <si>
    <t>Historisches: 2009 - ein Gedenkjahr auch für die Pharmakognosie</t>
  </si>
  <si>
    <t>8-9</t>
  </si>
  <si>
    <t>10-11</t>
  </si>
  <si>
    <t>12-13</t>
  </si>
  <si>
    <t>4 - 8</t>
  </si>
  <si>
    <t>Symposium Phytotherapie 10.-11.11.2006 Wien: Pflanzliche Immunmodulatoren (R. Bauer)</t>
  </si>
  <si>
    <t>10 - 11</t>
  </si>
  <si>
    <t>14 - 15</t>
  </si>
  <si>
    <t>4 - 7</t>
  </si>
  <si>
    <t>14</t>
  </si>
  <si>
    <t>18 - 19</t>
  </si>
  <si>
    <t>4 - 9</t>
  </si>
  <si>
    <t>10</t>
  </si>
  <si>
    <t>20 - 21</t>
  </si>
  <si>
    <t>22 - 23</t>
  </si>
  <si>
    <t>24</t>
  </si>
  <si>
    <t>10 - 13</t>
  </si>
  <si>
    <t>Klostergärten: Garten der Religionen: Stift Altenburg</t>
  </si>
  <si>
    <t>22</t>
  </si>
  <si>
    <t>8</t>
  </si>
  <si>
    <t>13</t>
  </si>
  <si>
    <t>16 - 17</t>
  </si>
  <si>
    <t>9 - 10</t>
  </si>
  <si>
    <t>12 - 13</t>
  </si>
  <si>
    <t>Kongressbericht: Zu den Eislöchern (bei Bozen, 25.10.2007)</t>
  </si>
  <si>
    <t>18</t>
  </si>
  <si>
    <t>20</t>
  </si>
  <si>
    <t>11</t>
  </si>
  <si>
    <t>8 - 9</t>
  </si>
  <si>
    <t>13 - 14</t>
  </si>
  <si>
    <t>4 - 5</t>
  </si>
  <si>
    <t>6</t>
  </si>
  <si>
    <t>7</t>
  </si>
  <si>
    <t>6 - 8</t>
  </si>
  <si>
    <t>8 - 10</t>
  </si>
  <si>
    <t>19</t>
  </si>
  <si>
    <t>1 10</t>
  </si>
  <si>
    <t>Gynäkologie: Kompetenz durch phytoneering (Agnucaston, Mastodynon, Klimadynon)</t>
  </si>
  <si>
    <t>Baldrian "Drei Herzblätter" Dragees: hochwirksam für den Tag und für die Nacht</t>
  </si>
  <si>
    <t>Rheuma: Durch Phytotherapie Schmerzmittel einsparen (Krallendorn)</t>
  </si>
  <si>
    <t>26 - 27</t>
  </si>
  <si>
    <t>Ginkgo: Der Baum der Jahrtausende</t>
  </si>
  <si>
    <t>Weniger Schmerzen durch pflanzliche Therapie (Krallendorn)</t>
  </si>
  <si>
    <t>Isla-Mint, Isla Moos und Isla Cassis beruhigen Hustenreiz und Heiserkeit</t>
  </si>
  <si>
    <t>Sinusitis und Bronchitis: Pflanzliches Myrtol als Alternative zu Antibiotika- Behandlung</t>
  </si>
  <si>
    <t>Silymarin aus Österreich- weltweit im Einsatz</t>
  </si>
  <si>
    <t>Ein Stück Südafrika in Österreich (Kaloba- Tropfen)</t>
  </si>
  <si>
    <t>Drachen Elixier entfacht die Lebensenergie! (TCM)</t>
  </si>
  <si>
    <t>Mariendistel: Bewährter Leberschutz jetzt Hoffnungsträger bei Hepatitis C?</t>
  </si>
  <si>
    <t>Reizmagen evidenzbasiert behandeln (Iberogast)</t>
  </si>
  <si>
    <t>Stress lass nach! (Drachen Elixier TCM)</t>
  </si>
  <si>
    <t>Gelassen in die Wechseljahre: Estromineral serena</t>
  </si>
  <si>
    <t>Besser leben mit Misteltherapie (Helixor)</t>
  </si>
  <si>
    <t>Fieberblasen: Melisse stoppt Herpes simplex- Viren (Lomaherpan)</t>
  </si>
  <si>
    <t>Atemwegsinfekte: Phytotherapeutika verschaffen Abhilfe (Sinupret, Solvopret)</t>
  </si>
  <si>
    <t>Magnolie und Isoflavone lindern psychovegetative Beschwerden in den Wechseljahren(Estromineral serena)</t>
  </si>
  <si>
    <t>Pflanzliche Hilfe bei alltäglischen Beschwerden: Amersan gegen Magenbeschwerden, Baldriacin gegen Nervosität, Crataegan für Ihr Herz</t>
  </si>
  <si>
    <t>Biogelat Cranberry UroForte von Kwizda für ein gesundes Harnwegsystem</t>
  </si>
  <si>
    <t>Neue Studiendaten: Ginkgo Spezialextrakt verbessert signifikant Kognition und Verhalten</t>
  </si>
  <si>
    <t>Urlaub vom Reizdarm (Iberogast)</t>
  </si>
  <si>
    <t>Echinacin halbiert das Erkältungsrisiko</t>
  </si>
  <si>
    <t>Rhodiola rosea wirkt zweifach gegen Stress (Vitango)</t>
  </si>
  <si>
    <t>Bronchipret Saft: seit 1. September neu im Sortiment von Sanova Pharma</t>
  </si>
  <si>
    <t>Pelargonium sidoides: Erkältungen wirksam bekämpfen (Kaloba)</t>
  </si>
  <si>
    <t>Iberogast bei dyspeptischem Sodbrennen: Pharmakologische Effekte</t>
  </si>
  <si>
    <t>Pelargonium sidoides: Wirksam bei Erkältungen (Kaloba)</t>
  </si>
  <si>
    <t>Herz und Kreislauf</t>
  </si>
  <si>
    <t>Pflanzliche Arzneimittel für Herz und Kreislauf</t>
  </si>
  <si>
    <t>Firmenporträt Montavit: Ein Tiroler Unternehmen mit Tradition und Innovation</t>
  </si>
  <si>
    <t>Vorbild Natur: Oseltamivir. Vom Sternanis zum Grippemittel</t>
  </si>
  <si>
    <t>15 - 16</t>
  </si>
  <si>
    <t>Phytotherapie für den Magen</t>
  </si>
  <si>
    <t>Ginkgo in der Demnenzbehandlung: Vergleichbar mit synthetischen Antidementiva</t>
  </si>
  <si>
    <t>Iberogast - ein Wirkstoffprofil</t>
  </si>
  <si>
    <t>2 10</t>
  </si>
  <si>
    <t>Pflanzliche Venenmittel: Ein medizinisches und pharmazeutisches Update</t>
  </si>
  <si>
    <t>Zauberstrauch (Hamamelis virginiana)</t>
  </si>
  <si>
    <t>Stress: Gefahr wird unterschätzt. Rhodiola rosea schafft Abilofe (Vitango)</t>
  </si>
  <si>
    <t>Sinupret hat was Neues! Hilfe für große und kleijne Schnupfennasen- jetzt auch in Saftform!</t>
  </si>
  <si>
    <t>Bucheckerl</t>
  </si>
  <si>
    <t>Sonstiges</t>
  </si>
  <si>
    <t>Festsymposium zum 80. Geburtstag von Heinz Schilcher (Freudenstadt, 20.3.2010)</t>
  </si>
  <si>
    <t>Schöllkraut</t>
  </si>
  <si>
    <t>3 10</t>
  </si>
  <si>
    <t>Phytotherapie im Kindesalter- quo vadis?</t>
  </si>
  <si>
    <t>Ethanol in Arzneimitteln für Kinder</t>
  </si>
  <si>
    <t>6 - 7</t>
  </si>
  <si>
    <t>Schlafstörungen und innere Unruhe im Klimakterium: Magnolie wirkt beruhigend und entspannend</t>
  </si>
  <si>
    <t>Kinderbilder in fünf Jahrhunderten europäischer Malerei</t>
  </si>
  <si>
    <t>14 - 17</t>
  </si>
  <si>
    <t>4 10</t>
  </si>
  <si>
    <t>Kasper, Siegfried</t>
  </si>
  <si>
    <t>Wirkt Ginkgo- Extrakt bei Alzheimer Demenz? Studienlage und praktische Erfahrungen</t>
  </si>
  <si>
    <t>4 - 6</t>
  </si>
  <si>
    <t>Praktische Aspekte zur Anwendung von Johanniskrautpräparaten</t>
  </si>
  <si>
    <t>7 - 8</t>
  </si>
  <si>
    <t>Magnolol und Honokiol: Die anxiolytischen Wirkstoffe der Magnolie sind in Europa noch weitgehend unbekannt</t>
  </si>
  <si>
    <t>15</t>
  </si>
  <si>
    <t>5 10</t>
  </si>
  <si>
    <t>Pinnisch, Bettina</t>
  </si>
  <si>
    <t>Phytotherapie bei Regelschmerzen</t>
  </si>
  <si>
    <t>Gynäkologie/ Urologie</t>
  </si>
  <si>
    <t>Urologika</t>
  </si>
  <si>
    <t>7 - 9</t>
  </si>
  <si>
    <t>Exkursion zur Österreichischen Bergkräutergenossenschaft in Hirschbach (Mühlviertel, OÖ)</t>
  </si>
  <si>
    <t>Haas, Wilhelmine</t>
  </si>
  <si>
    <t>Therapie von Psoriasis mit Weihrauchpräparat</t>
  </si>
  <si>
    <t>Kaloba: Atemwegsinfekte effektiv und umfassend behandeln</t>
  </si>
  <si>
    <t>Hubmann, Gerhard</t>
  </si>
  <si>
    <t>Misteltherapie unterstützt Kampf gegen den Krebs</t>
  </si>
  <si>
    <t>27</t>
  </si>
  <si>
    <t>6 10</t>
  </si>
  <si>
    <t>Till, Susanne</t>
  </si>
  <si>
    <t>Gewürznelke</t>
  </si>
  <si>
    <t>Reizmagen und Reizdarm beim Kind (Iberogast)</t>
  </si>
  <si>
    <t>Bei Erkältungen dreifach wirksam (Kaloba)</t>
  </si>
  <si>
    <t>1 11</t>
  </si>
  <si>
    <t>Atemwege</t>
  </si>
  <si>
    <t>Guggenbichler, J. Peter</t>
  </si>
  <si>
    <t>Grundlagen der Phytotherapie bei Infektionen der Atemwege</t>
  </si>
  <si>
    <t>Krassnig, Katharina</t>
  </si>
  <si>
    <t>Atemwege: Diagnostik nach TCM und Behandlung mit Westlichen Heilkräutern</t>
  </si>
  <si>
    <t>Phytopharmakon bessert Symptome bei Reizmagen und Reizdarm (Iberogast)</t>
  </si>
  <si>
    <t>14 -15</t>
  </si>
  <si>
    <t>2 11</t>
  </si>
  <si>
    <t>Saller, Reinhard; Kneip, Bettina</t>
  </si>
  <si>
    <t>Phytotherapie in der Schmerzbehandlung, Teil 1: Ausgewählte Wirkstoffe und Behandlungssituationen</t>
  </si>
  <si>
    <t>Lang, Christian</t>
  </si>
  <si>
    <t>Gelenksschmerzen</t>
  </si>
  <si>
    <t>Stress- eine unterschätzte Gefahr (Vitango)</t>
  </si>
  <si>
    <t>Mönchspfeffer bringt den Zyklus ins Gleichgewicht (Agnofem)</t>
  </si>
  <si>
    <t>3 11</t>
  </si>
  <si>
    <t>Phytotherapie in der Schmerzbehandlung, Teil 2: Ausgewählte Wirkstoffe und Behandlungssituationen</t>
  </si>
  <si>
    <t>Staubach, Petra</t>
  </si>
  <si>
    <t>Möglichkeiten der Phytotherapie bei Hauterkrankungen</t>
  </si>
  <si>
    <t>9 - 12</t>
  </si>
  <si>
    <t>Aloe</t>
  </si>
  <si>
    <t xml:space="preserve">Ginkgo biloba bei Demenz </t>
  </si>
  <si>
    <t>Bei Veneninsuffizienz, Schmerzen und Verletzungen: Kastanienkraft dichtet Gefäße ab (Reparil Dragees)</t>
  </si>
  <si>
    <t>Mit Pflanzenkraft gtegen Sinusitis im Sommer (Sinupret)</t>
  </si>
  <si>
    <t>4 11</t>
  </si>
  <si>
    <t>Schapowal, Andreas</t>
  </si>
  <si>
    <t>Phytotherapie bei Atemwegsinfekten</t>
  </si>
  <si>
    <t>9</t>
  </si>
  <si>
    <t>200. Geburtstag - und jetzt? (Terminus "Pharmacognosis")</t>
  </si>
  <si>
    <t>Echinacin Saft versus Placebo: Rezidivrate signifikant gesenkt</t>
  </si>
  <si>
    <t>"Nachgefragt": Salacia</t>
  </si>
  <si>
    <t>Gsell, Karoline</t>
  </si>
  <si>
    <t>Respiratorischer Infekt</t>
  </si>
  <si>
    <t>Stadler, Günter</t>
  </si>
  <si>
    <t>Pharmakobotanische Exkursion 2011 (Lechtal): Der "letzte Wilde" und das stille Paradies</t>
  </si>
  <si>
    <t>Herzog Fakhouri, Anita</t>
  </si>
  <si>
    <t>Windeldermatitis</t>
  </si>
  <si>
    <t>5 11</t>
  </si>
  <si>
    <t>Kitzler, Gerhard</t>
  </si>
  <si>
    <t>Der zwiespältige Umgang mit Pflanzen und Sucht</t>
  </si>
  <si>
    <t>3 - 4</t>
  </si>
  <si>
    <t>5</t>
  </si>
  <si>
    <t>Greiner, Sibylle</t>
  </si>
  <si>
    <t>Multimorbidität</t>
  </si>
  <si>
    <t xml:space="preserve">Tebofortan: Ein therapeutischer "Dauerbrenner" und sein mulotifaktorielles Wirkprinzip </t>
  </si>
  <si>
    <t>6 11</t>
  </si>
  <si>
    <t>Vergiftungen</t>
  </si>
  <si>
    <t>Hruby, Karl</t>
  </si>
  <si>
    <t>Neue Daten zu Legalon SIL bei Hepatitis C</t>
  </si>
  <si>
    <t>Firmenprofil: Bionorica: Eine Erfolgsgeschichte</t>
  </si>
  <si>
    <t>16</t>
  </si>
  <si>
    <t>Hochkarätige Arzneipflanzenforschung: Gewinnerinnen des Madaus- Phytopreises 2011 ausgezeichnet</t>
  </si>
  <si>
    <t>17</t>
  </si>
  <si>
    <t>1 12</t>
  </si>
  <si>
    <t>Phytotherapie und Allergien bei Kindern: Ein Grund zur Sorge?</t>
  </si>
  <si>
    <t>Podobnig, Doris</t>
  </si>
  <si>
    <t>Akute Rhinosinusitis</t>
  </si>
  <si>
    <t>Mitochondriale Dysfunktion und Ginkgo biloba: Phytotherapie schützt die Zellkraftwerke</t>
  </si>
  <si>
    <t>2 12</t>
  </si>
  <si>
    <t>Teufelskralle jetzt auch als hochdosierte Filmtabletten</t>
  </si>
  <si>
    <t>ArmoLIPID PLUS: Cholesterin natürlich kontrollieren</t>
  </si>
  <si>
    <t>51 - 52</t>
  </si>
  <si>
    <t>Heuberger, Martin</t>
  </si>
  <si>
    <t>Thymian</t>
  </si>
  <si>
    <t>3 12</t>
  </si>
  <si>
    <t>Kongressrückschau</t>
  </si>
  <si>
    <t>Kopp, Brigitte</t>
  </si>
  <si>
    <t>Der Gesamtextrakt als Wirkstoff</t>
  </si>
  <si>
    <t>Eltbogen, Roger</t>
  </si>
  <si>
    <t>Was ist Phytotherapie?</t>
  </si>
  <si>
    <t>Kraft, Karin</t>
  </si>
  <si>
    <t>Wollen die Menschen Phytotherapie?</t>
  </si>
  <si>
    <t>Phytotherapieforschung in Europa</t>
  </si>
  <si>
    <t>11 - 12</t>
  </si>
  <si>
    <t>Oral oder intravenös: Mariendistelextrakte unterstützen die Leber</t>
  </si>
  <si>
    <t>Ginkgo biloba (Egb 761): Neue Studienergebnisse bei Demenz</t>
  </si>
  <si>
    <t>Hörtenhuber, Margarita</t>
  </si>
  <si>
    <t>Ingwer und Pfefferminze als Antiemetika bei Radio- /Chemotherapie</t>
  </si>
  <si>
    <t>Roden, Gabriela</t>
  </si>
  <si>
    <t>Phytotherapeutische Begleitung einer Schwangeren</t>
  </si>
  <si>
    <t>4 12</t>
  </si>
  <si>
    <t>Phytotherapie bei Stress und sogenanntem Burnout</t>
  </si>
  <si>
    <t>Rhodiola rosea bei Stress - Neue Studienergebnisse</t>
  </si>
  <si>
    <t>Rosenwurz (Rhodiola rosea)</t>
  </si>
  <si>
    <t>Mariendistel: Phytotherapeutikum für die belastete Leber</t>
  </si>
  <si>
    <t>Werner, Ingrid</t>
  </si>
  <si>
    <t>Zum Thema "Ukrain"…</t>
  </si>
  <si>
    <t>Evidenzbasierte Phytotherapie bei funktionellen Magen- Darm- Erkrankungen</t>
  </si>
  <si>
    <t>Schild, Kerstin</t>
  </si>
  <si>
    <t>Pflanzlicher Beruhigungstee bei Hirnschädigung</t>
  </si>
  <si>
    <t>5 12</t>
  </si>
  <si>
    <t>Colchicin</t>
  </si>
  <si>
    <t>Gerlach, Siegrun</t>
  </si>
  <si>
    <t>Preimesberger, Thomas</t>
  </si>
  <si>
    <t>Infektionen der Atemwege</t>
  </si>
  <si>
    <t>Kürbis (Cucurbita pepo)</t>
  </si>
  <si>
    <t>Richnovsky, Elisabeth</t>
  </si>
  <si>
    <t>Erfolgreich in Ordination und Apotheke: Teufelskralle als hochdosierte Filmtabletten</t>
  </si>
  <si>
    <t>6 12</t>
  </si>
  <si>
    <t>Leitner, Ilona</t>
  </si>
  <si>
    <t>Pflanzliche Kombinartionspräparate bei Magenbeschwerden</t>
  </si>
  <si>
    <t>ESCOP online: Neue Monographien sind da!</t>
  </si>
  <si>
    <t>Kürbiskernextrakt bei Blasenschwäche und Prostatahyperplasie</t>
  </si>
  <si>
    <t>Moucka, Marius Gregor</t>
  </si>
  <si>
    <t>Ein Fall für Artischocke</t>
  </si>
  <si>
    <t>17 - 18</t>
  </si>
  <si>
    <t>Drug Screenung ist wie Casting- nur die besten kommen weiter (Eröffnung des Austrian Drug Screening Instituts in Innsbruck am 27.11.2012)</t>
  </si>
  <si>
    <t>1 13</t>
  </si>
  <si>
    <t>Glasl-Tazreiter, Sabine</t>
  </si>
  <si>
    <t>Pflanzliches bei Diabetes, Adipositas?</t>
  </si>
  <si>
    <t>Emsenhuber, Barbara</t>
  </si>
  <si>
    <t>Gesunde Ernährung bei Diabetes mellitus</t>
  </si>
  <si>
    <t>Bockshornklee (Trigonella foenum-graecum)</t>
  </si>
  <si>
    <t>Vorbild Natur: Galaga officinalis- von Galegin zu Metformin</t>
  </si>
  <si>
    <t>Grohmann, Christina</t>
  </si>
  <si>
    <t>Thuile, Christian</t>
  </si>
  <si>
    <t>Fettstoffwechselkstörung</t>
  </si>
  <si>
    <t>Interaktionspotential von Ginkgo biloba</t>
  </si>
  <si>
    <t>Cholesterin natürlich kontrollieren (ArmoLipid Plus)</t>
  </si>
  <si>
    <t>2 13</t>
  </si>
  <si>
    <t>Hemmer, Wolfgang</t>
  </si>
  <si>
    <t>Phytotherapeutika und Allergie: Teil 1- Allergische Reaktionen auf Phytotherapeutika</t>
  </si>
  <si>
    <t>Phytotherapeutika und Allergie: Teil 2-Phytotherapeutika in der Therapie allergischer Erkrankungen</t>
  </si>
  <si>
    <t>Weber, Martina</t>
  </si>
  <si>
    <t>Sinnvolle Kombination bei Harnwegsinfekten: Cranberry und Senfölglycoside</t>
  </si>
  <si>
    <t>Schlüsselblume (Primula veris, P. elatior)</t>
  </si>
  <si>
    <t>Kürzer krank mit Echinacea</t>
  </si>
  <si>
    <t>Zelger, Lydia</t>
  </si>
  <si>
    <t>Katarrh der oberen Luftwege</t>
  </si>
  <si>
    <t>3 13</t>
  </si>
  <si>
    <t>Phytotherapie in der Gynäkologie</t>
  </si>
  <si>
    <t>Schafgarbe (Achillea millefolium s.l.)</t>
  </si>
  <si>
    <t>Knabl, Werner</t>
  </si>
  <si>
    <t>Klimakterische Beschwerden</t>
  </si>
  <si>
    <t>Inkontinenz und Prostatahyperplasie als Indikationsgebiete für Kürbiskernextrakt</t>
  </si>
  <si>
    <t>Phytos für die Frau- ein buntes Sträußchen für die Gesundheit</t>
  </si>
  <si>
    <t>4 13</t>
  </si>
  <si>
    <t>Weicht, Konstantin</t>
  </si>
  <si>
    <t>Lavendel (Lavandula)</t>
  </si>
  <si>
    <t>Traubensilberkerze gegen klimakterische Beschwerden</t>
  </si>
  <si>
    <t>Hinter den Kulissen: Egb 761. Von der Plantage zum Spezialextrakt</t>
  </si>
  <si>
    <t>Reitstätter, Tina Ingrid</t>
  </si>
  <si>
    <t>Unklare Kurzatmigkeit</t>
  </si>
  <si>
    <t>Kraihammer, Martin; Lausch, Jakob</t>
  </si>
  <si>
    <t>Echte Beerentraube</t>
  </si>
  <si>
    <t>5 13</t>
  </si>
  <si>
    <t>Rauchenwald, Michael</t>
  </si>
  <si>
    <t>Prostata und Phytopharmaka: Erwartungen und Evidenz</t>
  </si>
  <si>
    <t>Sommer, Stefanie</t>
  </si>
  <si>
    <t>Acker- Schachtelhalm (Equisetum arvense)</t>
  </si>
  <si>
    <t>Qualität ist Trumpf bei Alpinamed Preiselbeer- Produkten</t>
  </si>
  <si>
    <t>Phytotherapie und Prostata (Urogutt)</t>
  </si>
  <si>
    <t>Die logische Kombination für die Blase: Bärentraube und Cranberry in einer Kapsel</t>
  </si>
  <si>
    <t>Fischer, Katrin</t>
  </si>
  <si>
    <t>Blasenentzündung</t>
  </si>
  <si>
    <t>6 13</t>
  </si>
  <si>
    <t>50 Jahre Madaus Österreich- ein halbes Jahrhundert Phytotherapie</t>
  </si>
  <si>
    <t>Köck, Anna-Maria</t>
  </si>
  <si>
    <t>Zimt (Cinnamonum)</t>
  </si>
  <si>
    <t>Reggiani, Laura</t>
  </si>
  <si>
    <t>Akute Bronchitis</t>
  </si>
  <si>
    <t>Taigawurzel- Eleutherococcus Senticosus Fam.: Araliaceae</t>
  </si>
  <si>
    <t>Kaloba- Bei Erkältungen dreifach wirksam. Antibiotika nicht immer sinnvoll</t>
  </si>
  <si>
    <t>Iberogast bei funktioneller Dyspepsie und Reizdarmsyndrom: Rascher Wirkeintritt bestätigt</t>
  </si>
  <si>
    <t>1 14</t>
  </si>
  <si>
    <t>Wechselwirkungen</t>
  </si>
  <si>
    <t>Wechselwirkungen mit pflanzlichen Arzneimitteln: Was steht in den HMPC- Monographien?</t>
  </si>
  <si>
    <t>12 - 15</t>
  </si>
  <si>
    <t>Staffl, Magdalena</t>
  </si>
  <si>
    <t>Pneumonie beim Kind</t>
  </si>
  <si>
    <t>Phytotherapie- weiter wie bisher?</t>
  </si>
  <si>
    <t>Mariendistel: Umfassender Leberschutz und Therapiealternative bei Hepatitis C</t>
  </si>
  <si>
    <t>2 14</t>
  </si>
  <si>
    <t>Einsatz von lokalen Phytopharmaka in der Dermatologie</t>
  </si>
  <si>
    <t>Eine Hommage für den Perubalsam!</t>
  </si>
  <si>
    <t>12 - 14</t>
  </si>
  <si>
    <t>Akute Atemwegsinfektionen- Eine Domäne der Phytotherapie Teil 1</t>
  </si>
  <si>
    <t>Dermatologie und Entzündung: Intimbereich</t>
  </si>
  <si>
    <t>Stresssymptome wirksam behandeln (Vitango)</t>
  </si>
  <si>
    <t>Oberhammer, Doris</t>
  </si>
  <si>
    <t>3 14</t>
  </si>
  <si>
    <t>Veterinärmedizin</t>
  </si>
  <si>
    <t>Zitterl-Eglseer, Karin; Zitterl, Werner</t>
  </si>
  <si>
    <t>Phytopharmaka in der Veterinärmedizin- Tierärzte unter Druck</t>
  </si>
  <si>
    <t>Akute Atemwegsinfektionen- Eine Domäne der Phytotherapie Teil 2</t>
  </si>
  <si>
    <t>Keilani, Faissal</t>
  </si>
  <si>
    <t>70-jährige Pensionistin mit arterieller Hypertonie, Panikattacken und Schlafstörung</t>
  </si>
  <si>
    <t>Mit Alpinamed Preiselbeer-Produkten zur diätetischen Behandlung von Harnweginfektionen</t>
  </si>
  <si>
    <t>Positiver Einfluss von pflanzlichen Supplementen auf den LDL- Cholesterinspiegel</t>
  </si>
  <si>
    <t>Altersherz: Beschwerden schon mit 40? (Crataegutt)</t>
  </si>
  <si>
    <t>4 14</t>
  </si>
  <si>
    <t>Mur, Erich; Schüllner, Falko</t>
  </si>
  <si>
    <t>Phytopharmaka bei rheumatischen Erkrankungen Teil 1</t>
  </si>
  <si>
    <t>Schmidt, Mathias</t>
  </si>
  <si>
    <t>Beinwellsalbe; Extrakt hilft bei Sportverletzungen und Rückenschmerzen</t>
  </si>
  <si>
    <t>Hutsteiner, Alkexandra</t>
  </si>
  <si>
    <t>Sprunggelenksarthrose und Meniskusläsion</t>
  </si>
  <si>
    <t>Hengl, Cornelia; Mechtler, Katharina; Novicky, Astrid; Walter, Alexandra</t>
  </si>
  <si>
    <t>Bei Schmerzen: Rosskastanie</t>
  </si>
  <si>
    <t>5 14</t>
  </si>
  <si>
    <t>Sitte, Harald</t>
  </si>
  <si>
    <t>Pflanzliche Suchtmittel: Psychoaktive Pflanzen: auf den Inhalt kommt es an.</t>
  </si>
  <si>
    <t>4</t>
  </si>
  <si>
    <t>5 - 6</t>
  </si>
  <si>
    <t>Schüllner, Falko; Mur, Erich</t>
  </si>
  <si>
    <t>Phytopharmaka bei rheumatischen Erkrankungen Teil 2</t>
  </si>
  <si>
    <t>8 - 12</t>
  </si>
  <si>
    <t>Pflanzlicher Spezialextrakt Ze 91019 aus Baldrian und Hopfen verkürzt die Eibschlafzeit um 78 Prozent (Allunadoc)</t>
  </si>
  <si>
    <t>Schlafstörungen: Wann besteht Behandlungsbedarf?</t>
  </si>
  <si>
    <t>24 - 26</t>
  </si>
  <si>
    <t>Schuecker, Eveline</t>
  </si>
  <si>
    <t>Massive Hyperhidrose</t>
  </si>
  <si>
    <t>GeloMyrtol für die oberen und unteren Atemwege</t>
  </si>
  <si>
    <t>Magnolie: Gefühlswelt und Psyche im Wechsel (Estromineral serena)</t>
  </si>
  <si>
    <t>30 - 31</t>
  </si>
  <si>
    <t>6 14</t>
  </si>
  <si>
    <t>Winterliche Teemischungen</t>
  </si>
  <si>
    <t>Komitee Forschung Naturmedizin: Akute Rhinosinusitis</t>
  </si>
  <si>
    <t>Köck, Anna- Mari</t>
  </si>
  <si>
    <t>29. Südtiroler Herbstgespräche: Vom Krokodil, von Eisblumen und von der Welt durch Kinderaugen ...</t>
  </si>
  <si>
    <t>Zeilner, Alexander</t>
  </si>
  <si>
    <t>Zytostatika- induzierte Mukositis, Nausea und Inappetenz</t>
  </si>
  <si>
    <t>Bei Harnwegsinfekt: Sinnvoll kombinieren (Urgenin- Blasenkapseln)</t>
  </si>
  <si>
    <t>Signifikante Verbesserung für Patienten mit MCI (Egb 761)</t>
  </si>
  <si>
    <t>1 15</t>
  </si>
  <si>
    <t>Pflanzliche Arzneimittel mit antiviralem Potential</t>
  </si>
  <si>
    <t>Tramadol aus dem "Nadelkissen-Baum2 (Nauclea latifolia Sm.)? - Ein Update</t>
  </si>
  <si>
    <t>Frische- Kick mit tibetischen Kräuterrezepturen (PADMA Hepaten)</t>
  </si>
  <si>
    <t>Fieberblasen: Melisse stoppt Herpes-simplex- Viren</t>
  </si>
  <si>
    <t>Johanniskraut ist Arzneipflanze des Jahres</t>
  </si>
  <si>
    <t>25</t>
  </si>
  <si>
    <t>Eichberger, Ursula</t>
  </si>
  <si>
    <t>Depressive Episode</t>
  </si>
  <si>
    <t>Echinacea wirkt! (Echinaforce)</t>
  </si>
  <si>
    <t>Phytopharmaka und Prostata (Urogutt- Kapseln)</t>
  </si>
  <si>
    <t>2 15</t>
  </si>
  <si>
    <t>Onkologie</t>
  </si>
  <si>
    <t>Phytotherapie in der Onkologie am Beispiel des Meraner Krankenhauses</t>
  </si>
  <si>
    <t>Bavinzki, Ursula</t>
  </si>
  <si>
    <t>PAP III/D und Phytotherapie der Human Papilloma Virus (HPV)- Infektion</t>
  </si>
  <si>
    <t>Bessere Verträglichkeit der Chemotherapie durch Helixor</t>
  </si>
  <si>
    <t>3 15</t>
  </si>
  <si>
    <t>Dr. Peithner Sonderpreis für Forschung in der Homöopathie 2014</t>
  </si>
  <si>
    <t>Phytopharmaka versus Synthetika anhand von häufigen Krankheitsbildern aus der Praxis</t>
  </si>
  <si>
    <t>80 Jahre Univ.-Prof. Dr. Wolfgang Kubelka (Feier am 18.3.2015 an der Universität Wien)</t>
  </si>
  <si>
    <t>Obermayr, Monika</t>
  </si>
  <si>
    <t>Migräne</t>
  </si>
  <si>
    <t>4 15</t>
  </si>
  <si>
    <t>Atemwegsinfekte/Husten: Antibiotika versus Phytotherapie</t>
  </si>
  <si>
    <t>Isländische Flechte (Cetraria islandica)</t>
  </si>
  <si>
    <t>Huber, Anna, et al.</t>
  </si>
  <si>
    <t>Thema Venen: Was ist eigentlich Aescin? (Reparil Dragees)</t>
  </si>
  <si>
    <t>Hafner, Wolfgang</t>
  </si>
  <si>
    <t>Grippaler Infekt</t>
  </si>
  <si>
    <t>5 15</t>
  </si>
  <si>
    <t>Frauenmantel (Alchemilla)</t>
  </si>
  <si>
    <t>6 15</t>
  </si>
  <si>
    <t>Nieber, Karen</t>
  </si>
  <si>
    <t>Nichtalkoholische Fettlebererkrankungen: Der Weg zur Leberzirrhose</t>
  </si>
  <si>
    <t>GeloMyrtol: Wirkt bei Sinusitis und Bronchitis</t>
  </si>
  <si>
    <t>Nowotny, Norbert</t>
  </si>
  <si>
    <t>Welche Viren im Herbst zum Angriff ansetzen</t>
  </si>
  <si>
    <t>Pflanzliche Wirkstoffe mit antiviraler Wirkung</t>
  </si>
  <si>
    <t>Bei Harnwegsinfekt; sinnvoll kombinieren! Bärentraube und Cranberry in eiuner Kapsel (Urgenin Blasenkapseln)</t>
  </si>
  <si>
    <t>Isoflavone- sichere Wirkungsweise jetzt bestätigt</t>
  </si>
  <si>
    <t>Walter, Alexandra</t>
  </si>
  <si>
    <t>30. Südtiroler Herbstgespräche in Bozen/Meran: Cannabis, Drachenblut, … und perfektes Wetter!</t>
  </si>
  <si>
    <t>20 - 22</t>
  </si>
  <si>
    <t>Bocksdorn (Lycium)</t>
  </si>
  <si>
    <t>Stöckl, Veronika</t>
  </si>
  <si>
    <t>Obstipation</t>
  </si>
  <si>
    <t>23</t>
  </si>
  <si>
    <t>1 16</t>
  </si>
  <si>
    <t>Kava als pflanzliches Anxiolytikum: Chancen auf ein Come-back?</t>
  </si>
  <si>
    <t>Locnikar, Lisa</t>
  </si>
  <si>
    <t>Hanner, Barbara</t>
  </si>
  <si>
    <t>Hitzewallungen und Schlafstörungen</t>
  </si>
  <si>
    <t>Meier, Beat</t>
  </si>
  <si>
    <t>Mit Mutterkraut raus aus der Migräne- Falle</t>
  </si>
  <si>
    <t>Cholesterin in der Praxis: Österreichische Daten bestätigen nicht-medikamentösen Ansatz mit Berberin, Rotem Hefereis und Policosanol</t>
  </si>
  <si>
    <t>Chia und "basil-seeds"- Superfood und mehr?</t>
  </si>
  <si>
    <t>Jahrgang</t>
  </si>
  <si>
    <t xml:space="preserve">Autor </t>
  </si>
  <si>
    <t>Artikel</t>
  </si>
  <si>
    <t/>
  </si>
  <si>
    <t>s</t>
  </si>
  <si>
    <t>Nr | Schwerpunkt</t>
  </si>
  <si>
    <t>Autor/Autorin</t>
  </si>
  <si>
    <t xml:space="preserve">Rubrik </t>
  </si>
  <si>
    <t>Rubrik</t>
  </si>
  <si>
    <t>Fallbericht aus der Praxis</t>
  </si>
  <si>
    <t>--</t>
  </si>
  <si>
    <t>2 16</t>
  </si>
  <si>
    <t>Strasz, Norbert</t>
  </si>
  <si>
    <t>Phytopharmaka in der Urologie</t>
  </si>
  <si>
    <t>Kurzreiter, Hermine</t>
  </si>
  <si>
    <t>Chronische Zystitis</t>
  </si>
  <si>
    <t>Bei Harnwegsinfekten: sinnvoll kombinieren! Bärentraube und Cranberry in einer Kapsel</t>
  </si>
  <si>
    <t>Weidenröschen- Epilobium bei benigner Prostatahyperplasie</t>
  </si>
  <si>
    <t>Kürbiskernextrakt plus Isoflavone verbessern die Funktion der Blase</t>
  </si>
  <si>
    <t>Konstruktive Kritik sieht anders aus</t>
  </si>
  <si>
    <t>14 - 16</t>
  </si>
  <si>
    <t>Therapie bei beginnender Demenz: Experten empfehlen Ginkgo- Spezialextrakt Egb 761</t>
  </si>
  <si>
    <t>Neuigkeiten von ESCOP</t>
  </si>
  <si>
    <t>3 16</t>
  </si>
  <si>
    <t>In aller Munde: Pyrrolizidinalkaloide (PA)</t>
  </si>
  <si>
    <t>Syen, Albert</t>
  </si>
  <si>
    <t>Dyspeptische Beschwerden unter Protonenpumpenhemmer</t>
  </si>
  <si>
    <t>Stress - Eine unterschätzte Gefahr</t>
  </si>
  <si>
    <t>Hahn-Ramssl, Isabella</t>
  </si>
  <si>
    <t>Anwendung von Teebaumöl bei Tieren: Achtung bei der Tierart Katze!</t>
  </si>
  <si>
    <t>Die österreichische Mariendistel: Leberschutz und pflanzliche Begleit-Therapie bei Hepatitis C</t>
  </si>
  <si>
    <t>Gegendarstellung: "Wechselbeschwerden: Pflanzliche Präparate auf dem Prüfstand"</t>
  </si>
  <si>
    <t>4 16</t>
  </si>
  <si>
    <t>Phytopharmaka bei Atemwegserkrankungen aus der Sicht der Pädiatrie</t>
  </si>
  <si>
    <t>Grindelie (Grindelia spp.)</t>
  </si>
  <si>
    <t>Ziebermayr, Blanca</t>
  </si>
  <si>
    <t>Rezidivierende Infekte</t>
  </si>
  <si>
    <t>Firmenprofil Bionorica: Mit Phytoneering zum weltweiten Erfolg</t>
  </si>
  <si>
    <t>Ardjomand-Wölkard, Karin, Bucar, Franz: Neue Erkenntnisse Der Steirische Ölkürbis</t>
  </si>
  <si>
    <t>Neue Erkenntnisse: Der Steirische Ölkürbis (Curcubita pepo L.)</t>
  </si>
  <si>
    <t>Schnupfen und seine Folgen wirksam bekämpfen (Sinupret intens)</t>
  </si>
  <si>
    <t>Englmaier, Gudrun, et al.</t>
  </si>
  <si>
    <t>Melisse: Ideal bei rezidivierendem Lippenherpes (Lomaherpan)</t>
  </si>
  <si>
    <t>Mit der Kraft des Weißdorns gegen Herz- Kreislauf- Beschwerden (Brataegutt)</t>
  </si>
  <si>
    <t>5 16</t>
  </si>
  <si>
    <t>Zeisel Heidegger, Hildegard; Thuile, Christian</t>
  </si>
  <si>
    <t>Die Bedeutung der Phytotherapie beim Fatigue- Syndrom in der Onkologie</t>
  </si>
  <si>
    <t>4 -5</t>
  </si>
  <si>
    <t>12</t>
  </si>
  <si>
    <t>Ramsauer, Josef</t>
  </si>
  <si>
    <t>Kombinierte Phytotherapie bei chronischer Prostatitis und Prostatakarzinom</t>
  </si>
  <si>
    <t>Hauser, Herbert</t>
  </si>
  <si>
    <t>Komplementäre Tumortherapie: Interview aus Hausarzt 9/16 mit Peter Lechleitner</t>
  </si>
  <si>
    <t>Immun-Klassiker Echinacea: kürzer und seltener krank</t>
  </si>
  <si>
    <t>Vitex Agnuscastus-Extrakt Ze 400 (femidoc) beim prämenstruellen Syndrom</t>
  </si>
  <si>
    <t>Mit Kaloba schneller wieder gesund: Bewährtes Erkältungsmittel endlich auch als Sirup für die Kleinen</t>
  </si>
  <si>
    <t>6 16</t>
  </si>
  <si>
    <t>Arzneimittel oder Nahrungsergänzungsmittel?</t>
  </si>
  <si>
    <t>Tüpfelfarn (Polypodium vulgare)</t>
  </si>
  <si>
    <t>21</t>
  </si>
  <si>
    <t>Schottkowsky, Sonja</t>
  </si>
  <si>
    <t>Phytotherapeutische Alternativen in der heutigen Polypharmazie</t>
  </si>
  <si>
    <t>Taigawurzel, Eleutherococcus senticosus</t>
  </si>
  <si>
    <t>Englmaier, Gudrun</t>
  </si>
  <si>
    <t>31. Südtiroler Herbstgespräche: Phytos in der Frauenheilkunde</t>
  </si>
  <si>
    <t>Cholesterin natürlich im Griff! (Kombination mit Berberin und rotem Hefereis)</t>
  </si>
  <si>
    <t>Zeitreise  1992 - 2017: 25 Jahre ÖGPHYT</t>
  </si>
  <si>
    <t>Die Tibetische Konstitutionslehre: Traditionelles Wissen für den modernen Menschen</t>
  </si>
  <si>
    <t>Mit Arzneipflanzen Erkältungssymptome lindern und das Immunsystem stärken</t>
  </si>
  <si>
    <t>Produktprofil</t>
  </si>
  <si>
    <t xml:space="preserve">Exkursion </t>
  </si>
  <si>
    <t>Phytotherapie im Alter: Ein Bericht aus der Allgemeinpraxis</t>
  </si>
  <si>
    <t>Grüntee und Epigallocatechingallat (EGCG)- wirksam bei neurodegenerativen Erkrankungen?</t>
  </si>
  <si>
    <t>Einsatz von Phytopharmaka bei Kinderkrankheiten</t>
  </si>
  <si>
    <t>Pflanzliche Immunmodulatoren (R. Bauer)/Symposium Phytotherapie 10.-11. 11. 2006 Wien</t>
  </si>
  <si>
    <t>Kongress</t>
  </si>
  <si>
    <t>Bericht</t>
  </si>
  <si>
    <t>Aus der Wissenschaft</t>
  </si>
  <si>
    <t>Gründung der HMPPA 1. 12. 2006 Innsbruck</t>
  </si>
  <si>
    <r>
      <t>Eibisch (</t>
    </r>
    <r>
      <rPr>
        <i/>
        <sz val="11"/>
        <color indexed="8"/>
        <rFont val="Calibri"/>
        <family val="2"/>
      </rPr>
      <t>Althea officinalis</t>
    </r>
    <r>
      <rPr>
        <sz val="11"/>
        <color theme="1"/>
        <rFont val="Calibri"/>
        <family val="2"/>
        <scheme val="minor"/>
      </rPr>
      <t>)</t>
    </r>
  </si>
  <si>
    <t>Aktuelles/Diverses</t>
  </si>
  <si>
    <r>
      <t>Traubensilberkerze (</t>
    </r>
    <r>
      <rPr>
        <i/>
        <sz val="11"/>
        <color indexed="8"/>
        <rFont val="Calibri"/>
        <family val="2"/>
      </rPr>
      <t>Actaea racemosa</t>
    </r>
    <r>
      <rPr>
        <sz val="11"/>
        <color theme="1"/>
        <rFont val="Calibri"/>
        <family val="2"/>
        <scheme val="minor"/>
      </rPr>
      <t>)</t>
    </r>
  </si>
  <si>
    <t>Alternative Therapien</t>
  </si>
  <si>
    <t>Germania Apotheke</t>
  </si>
  <si>
    <t>Mehr Lebensqualität für Krebspatienten (Helixor)</t>
  </si>
  <si>
    <t>Bionorica/Austroplant</t>
  </si>
  <si>
    <t>Kompek, Albert; Apomedica</t>
  </si>
  <si>
    <t>Madaus</t>
  </si>
  <si>
    <t>Echinacin-Saft bei Erkältungen</t>
  </si>
  <si>
    <t>Flappe</t>
  </si>
  <si>
    <t>Chronisch-venöse Insuffizienz (Reparil)</t>
  </si>
  <si>
    <t>Bei Beschwerden der Blase und Prostata: Brennesselwurzel, Goldrutenkraut und Birkenblatt</t>
  </si>
  <si>
    <r>
      <t>Fingerhut (</t>
    </r>
    <r>
      <rPr>
        <i/>
        <sz val="11"/>
        <color indexed="8"/>
        <rFont val="Calibri"/>
        <family val="2"/>
      </rPr>
      <t>Digitalis</t>
    </r>
    <r>
      <rPr>
        <sz val="11"/>
        <color theme="1"/>
        <rFont val="Calibri"/>
        <family val="2"/>
        <scheme val="minor"/>
      </rPr>
      <t>)</t>
    </r>
  </si>
  <si>
    <r>
      <t>Mariendistel (</t>
    </r>
    <r>
      <rPr>
        <i/>
        <sz val="11"/>
        <color indexed="8"/>
        <rFont val="Calibri"/>
        <family val="2"/>
      </rPr>
      <t>Silybum marianum</t>
    </r>
    <r>
      <rPr>
        <sz val="11"/>
        <color theme="1"/>
        <rFont val="Calibri"/>
        <family val="2"/>
        <scheme val="minor"/>
      </rPr>
      <t xml:space="preserve"> L.) zur unterstützenden Behandlung bei Diabetes II</t>
    </r>
  </si>
  <si>
    <t>Phyto (mit) Links</t>
  </si>
  <si>
    <t xml:space="preserve"> "Bunter Heilpflanzen- Blütenstrauß" (Teil 3)</t>
  </si>
  <si>
    <t>Immodal</t>
  </si>
  <si>
    <t>Fettleber als Zirrhose-Risiko (Legalon/Legaderm)</t>
  </si>
  <si>
    <t>Noni - Ein "Update" zu Pharmakologie, Phytochemie und Sicherheit</t>
  </si>
  <si>
    <t>Sanova</t>
  </si>
  <si>
    <t>"Dies und das- da und dort" (Teil 4)</t>
  </si>
  <si>
    <r>
      <t xml:space="preserve">Weide </t>
    </r>
    <r>
      <rPr>
        <i/>
        <sz val="11"/>
        <color indexed="8"/>
        <rFont val="Calibri"/>
        <family val="2"/>
      </rPr>
      <t>(Salix</t>
    </r>
    <r>
      <rPr>
        <sz val="11"/>
        <color theme="1"/>
        <rFont val="Calibri"/>
        <family val="2"/>
        <scheme val="minor"/>
      </rPr>
      <t>)</t>
    </r>
  </si>
  <si>
    <t>PADMA</t>
  </si>
  <si>
    <t>Cumarol-Iridoide</t>
  </si>
  <si>
    <t>Omann, Astrid</t>
  </si>
  <si>
    <t>Cytotoxische Wirkung von Galgant-Extrakt</t>
  </si>
  <si>
    <t>Tibetische Kräuter für die Durchblutung (PADMA Basic)</t>
  </si>
  <si>
    <t>Therapiemöglichkeit bei Hyperhiridose und im Klimakterium (Nosweat Biokraft Kapseln)</t>
  </si>
  <si>
    <t>Wundheilungsstörungen/Phytopharmaka in der Dermatologie</t>
  </si>
  <si>
    <t>Mariendistel rettet Leben (Legalon/Legaderm)</t>
  </si>
  <si>
    <r>
      <t xml:space="preserve">Rosskastanie </t>
    </r>
    <r>
      <rPr>
        <i/>
        <sz val="11"/>
        <color indexed="8"/>
        <rFont val="Calibri"/>
        <family val="2"/>
      </rPr>
      <t>(Aesculus hippocastanum</t>
    </r>
    <r>
      <rPr>
        <sz val="11"/>
        <color theme="1"/>
        <rFont val="Calibri"/>
        <family val="2"/>
        <scheme val="minor"/>
      </rPr>
      <t>)</t>
    </r>
  </si>
  <si>
    <t>Rosskastanie nicht nur gut für die Venen</t>
  </si>
  <si>
    <t xml:space="preserve">  "Aromatisches zum Advent" (Teil 5)</t>
  </si>
  <si>
    <t>Kongressbericht: Zu den Eislöchern (bei Bozen, 25. 10. 2007)</t>
  </si>
  <si>
    <r>
      <t>Mariendistel (</t>
    </r>
    <r>
      <rPr>
        <i/>
        <sz val="11"/>
        <color indexed="8"/>
        <rFont val="Calibri"/>
        <family val="2"/>
      </rPr>
      <t>Silybum marianum</t>
    </r>
    <r>
      <rPr>
        <sz val="11"/>
        <color theme="1"/>
        <rFont val="Calibri"/>
        <family val="2"/>
        <scheme val="minor"/>
      </rPr>
      <t>)</t>
    </r>
  </si>
  <si>
    <t>Kompek, Albert/Apomedica</t>
  </si>
  <si>
    <t xml:space="preserve"> Passionsblume - sinnvolle Alternative bei nervöser Unruhe</t>
  </si>
  <si>
    <t>Preiselbeer-Granulat zur diätetischen Behandlung von Harnwegsinfekten</t>
  </si>
  <si>
    <t xml:space="preserve">Alpinamed </t>
  </si>
  <si>
    <t>Klosterfrau</t>
  </si>
  <si>
    <t>Der erste mobile Hustensaft</t>
  </si>
  <si>
    <t>Austroplant</t>
  </si>
  <si>
    <t>Funktionelle Magen-Darm-Störungen (Iberogast)</t>
  </si>
  <si>
    <t>Fenchelfrüchte: Antioxidative Aktivität von nichtflüchtigen Phenolglykosiden</t>
  </si>
  <si>
    <t>Inhaltsstoffe aus Sonnenblumen zeigen entzündungshemmende Wirkung</t>
  </si>
  <si>
    <t>1|Atemwege</t>
  </si>
  <si>
    <t>2|Gynäkologie</t>
  </si>
  <si>
    <t>3|Kardiologie</t>
  </si>
  <si>
    <t>Mariendistel (Silybum marianum L.) zur unterstützenden Behandlung bei Diabetes II</t>
  </si>
  <si>
    <t>4|Bewegungsapparat</t>
  </si>
  <si>
    <t>5|Dermatologie</t>
  </si>
  <si>
    <t>6|Gastroenterologie</t>
  </si>
  <si>
    <r>
      <t>Sägepalme (</t>
    </r>
    <r>
      <rPr>
        <i/>
        <sz val="11"/>
        <color indexed="8"/>
        <rFont val="Calibri"/>
        <family val="2"/>
      </rPr>
      <t>Serenoa repens</t>
    </r>
    <r>
      <rPr>
        <sz val="11"/>
        <color theme="1"/>
        <rFont val="Calibri"/>
        <family val="2"/>
        <scheme val="minor"/>
      </rPr>
      <t>)</t>
    </r>
  </si>
  <si>
    <r>
      <t>Neue Alkaloide aus</t>
    </r>
    <r>
      <rPr>
        <i/>
        <sz val="11"/>
        <color indexed="8"/>
        <rFont val="Calibri"/>
        <family val="2"/>
      </rPr>
      <t xml:space="preserve"> Corydalis saxicola</t>
    </r>
  </si>
  <si>
    <r>
      <t xml:space="preserve">Cytostatische Aktivität von Diarylheptanglykosiden aus </t>
    </r>
    <r>
      <rPr>
        <i/>
        <sz val="11"/>
        <color indexed="8"/>
        <rFont val="Calibri"/>
        <family val="2"/>
      </rPr>
      <t>Betula papyrifera</t>
    </r>
  </si>
  <si>
    <t>Wissenschaftliche Erkenntnisse zur Wirkungsweise von Kürbis</t>
  </si>
  <si>
    <t xml:space="preserve">1 08 </t>
  </si>
  <si>
    <t>Kaplandpelargonie hilft bei Erkältungskrankheiten (Kaloba)</t>
  </si>
  <si>
    <r>
      <t xml:space="preserve">Ein Orakelgift im Kongo - </t>
    </r>
    <r>
      <rPr>
        <i/>
        <sz val="11"/>
        <color indexed="8"/>
        <rFont val="Calibri"/>
        <family val="2"/>
      </rPr>
      <t>Strychnos icaja</t>
    </r>
  </si>
  <si>
    <t>Curcumin als patentielles Chemothrapeutikum?</t>
  </si>
  <si>
    <t>"Bärlauch, Maiglöckchen &amp; Co." (Teil 6)</t>
  </si>
  <si>
    <t>Tebofortan - Ein therapeutischer Dauerbrenner</t>
  </si>
  <si>
    <t>Saponinaglyka aus Ginseng hemmen Angiogenese</t>
  </si>
  <si>
    <t>Phytonews</t>
  </si>
  <si>
    <t>Kühlgel beruhigend bei leichtem Sonnenbrand</t>
  </si>
  <si>
    <t>Cratefortan - Hilft dem Herz auf die Sprünge</t>
  </si>
  <si>
    <r>
      <t>Wermut (</t>
    </r>
    <r>
      <rPr>
        <i/>
        <sz val="11"/>
        <color indexed="8"/>
        <rFont val="Calibri"/>
        <family val="2"/>
      </rPr>
      <t>Artemisia absinthium</t>
    </r>
    <r>
      <rPr>
        <sz val="11"/>
        <color theme="1"/>
        <rFont val="Calibri"/>
        <family val="2"/>
        <scheme val="minor"/>
      </rPr>
      <t>)</t>
    </r>
  </si>
  <si>
    <t>Alpinamed</t>
  </si>
  <si>
    <t>Kapland Pelargonie hilft gegen Viren und Bakterien (Kaloba)</t>
  </si>
  <si>
    <t>Neues zur Hemmung der Freisetzung von TNF-alpha (Krallendorn)</t>
  </si>
  <si>
    <t xml:space="preserve">"Kaffee, Kakao, Koffein und Schokolade" (Teil 7) </t>
  </si>
  <si>
    <t>Diverse Autoren/Autorinen</t>
  </si>
  <si>
    <t>Abstractband  23. Südtiroler Herbstgespräche 2008/Bozen</t>
  </si>
  <si>
    <t>Triterpensaponine haben neuroprotektive Effekte?</t>
  </si>
  <si>
    <t>Pelargonium sidoides wirkt dreifach gegen Erkältungen</t>
  </si>
  <si>
    <t>Redaktion</t>
  </si>
  <si>
    <t>Neue Misteltherapie in Österreich: Lektinol-Ampullen</t>
  </si>
  <si>
    <t>Mit jedem Schritt in eine andere Zeit (Exkursion Bletterbach, SHG Bozen 2008)</t>
  </si>
  <si>
    <t>"Tees &amp; Tees &amp; Tees &amp;..."  (Teil 8)</t>
  </si>
  <si>
    <t>Vorbild Natur: Goldregen in der Nikotinersatztherapie (Champix)</t>
  </si>
  <si>
    <t>Flos Magnoliae-Extrakte hemmen Histaminfreisetzung aus Mastzellen</t>
  </si>
  <si>
    <t>Schnelle Hilfe bei Erkältungen (Kaloba)</t>
  </si>
  <si>
    <r>
      <t xml:space="preserve">Mistel </t>
    </r>
    <r>
      <rPr>
        <i/>
        <sz val="11"/>
        <color indexed="8"/>
        <rFont val="Calibri"/>
        <family val="2"/>
      </rPr>
      <t>(Viscum album</t>
    </r>
    <r>
      <rPr>
        <sz val="11"/>
        <color theme="1"/>
        <rFont val="Calibri"/>
        <family val="2"/>
        <scheme val="minor"/>
      </rPr>
      <t>)</t>
    </r>
  </si>
  <si>
    <t>BASG/AGES PharmMed</t>
  </si>
  <si>
    <r>
      <t>Eibe (</t>
    </r>
    <r>
      <rPr>
        <i/>
        <sz val="11"/>
        <color indexed="8"/>
        <rFont val="Calibri"/>
        <family val="2"/>
      </rPr>
      <t>Taxus baccata</t>
    </r>
    <r>
      <rPr>
        <sz val="11"/>
        <color theme="1"/>
        <rFont val="Calibri"/>
        <family val="2"/>
        <scheme val="minor"/>
      </rPr>
      <t xml:space="preserve">) </t>
    </r>
  </si>
  <si>
    <r>
      <t>Beeinflussen</t>
    </r>
    <r>
      <rPr>
        <i/>
        <sz val="11"/>
        <color indexed="8"/>
        <rFont val="Calibri"/>
        <family val="2"/>
      </rPr>
      <t xml:space="preserve"> Cimicifuga rasemosa-E</t>
    </r>
    <r>
      <rPr>
        <sz val="11"/>
        <color theme="1"/>
        <rFont val="Calibri"/>
        <family val="2"/>
        <scheme val="minor"/>
      </rPr>
      <t>xtrakte die Leberfunktion</t>
    </r>
  </si>
  <si>
    <t>Girolline - Substanz aus einem Meerschwamm zeigt Wirkung gegen Malaria-Erreger</t>
  </si>
  <si>
    <t>Pflanzenprofil</t>
  </si>
  <si>
    <t>Sanova/Bionorica</t>
  </si>
  <si>
    <t>Bionorica-Produkte bei Sanova (Sinupret, Solvopret, Bronchipret, Mastodynon, Agnucaston, Klimadynon)</t>
  </si>
  <si>
    <t>Pelargonium sidoides hilft schnell bei Erkältungen (Kaloba)</t>
  </si>
  <si>
    <t>Alpinamed PasseLYT Beruhigungstropfen zum Einnehmen</t>
  </si>
  <si>
    <t>Stevia - ein Update</t>
  </si>
  <si>
    <t>Ateia - mehr als nur UV-Schutz!</t>
  </si>
  <si>
    <t>Neue Kava-Studie</t>
  </si>
  <si>
    <t>Kwizda</t>
  </si>
  <si>
    <t>6 + 12</t>
  </si>
  <si>
    <t>TCM-Forschung in Graz</t>
  </si>
  <si>
    <t>Anthocyane und Entzündungen</t>
  </si>
  <si>
    <r>
      <t>Sonnentau (</t>
    </r>
    <r>
      <rPr>
        <i/>
        <sz val="11"/>
        <color indexed="8"/>
        <rFont val="Calibri"/>
        <family val="2"/>
      </rPr>
      <t>Drosera</t>
    </r>
    <r>
      <rPr>
        <sz val="11"/>
        <color theme="1"/>
        <rFont val="Calibri"/>
        <family val="2"/>
        <scheme val="minor"/>
      </rPr>
      <t>)</t>
    </r>
  </si>
  <si>
    <t>Paradieslilie, Frauenschuh und vieles mehr… Pharmakobotanische Exkursion 4.-11. 7. 2009 ins Lesachtal</t>
  </si>
  <si>
    <t>Symposium "20 Jahre ESCOP" am 18. 6. 2009 in Köln</t>
  </si>
  <si>
    <t>57. GA Kongress 16.-20. 8. 2009 in Genf</t>
  </si>
  <si>
    <t>Kalt oder heiß? Wie bereitet man am besten einen Hustentee</t>
  </si>
  <si>
    <t>Preiselmix/Wirkstoffe aus der Natur bei Harnwegsinfekten</t>
  </si>
  <si>
    <t xml:space="preserve"> "Herbstliches da capo" oder "Phytolinks revisited"  (Teil 10)</t>
  </si>
  <si>
    <t>"Rheumatees"/Rezepte</t>
  </si>
  <si>
    <t xml:space="preserve"> 7. Berliner Kongress Phytotherapie 10.-12. 9. </t>
  </si>
  <si>
    <t>Abstractband  24. Südtiroler Herbstgespräche 2009/Bozen</t>
  </si>
  <si>
    <t>9-15</t>
  </si>
  <si>
    <t>Sanova Pharma</t>
  </si>
  <si>
    <t>AGES - was ist das?</t>
  </si>
  <si>
    <t>"Bunter Heilpflanzen- Blütenstrauß" (Teil 3)</t>
  </si>
  <si>
    <t>Madaus-Preis 2007 für Arzneipflanzenforschung</t>
  </si>
  <si>
    <t>"Aromatisches zum Advent" (Teil 5)</t>
  </si>
  <si>
    <t>Grünes für die Nerven - ein Update</t>
  </si>
  <si>
    <t>Erstes Alpinamed Arzneimittel auf dem Markt (Hustenlöser-Palette)</t>
  </si>
  <si>
    <t>Die deutsche Gesellschaft für Phytotherapie e. V. (GPT) stellt sich vor</t>
  </si>
  <si>
    <r>
      <t>Arnika (</t>
    </r>
    <r>
      <rPr>
        <i/>
        <sz val="11"/>
        <color indexed="8"/>
        <rFont val="Calibri"/>
        <family val="2"/>
      </rPr>
      <t>Arnica montana</t>
    </r>
    <r>
      <rPr>
        <sz val="11"/>
        <color theme="1"/>
        <rFont val="Calibri"/>
        <family val="2"/>
        <scheme val="minor"/>
      </rPr>
      <t>)</t>
    </r>
  </si>
  <si>
    <t>Versuch einer H. pylori-Eradikation mit Kaloba</t>
  </si>
  <si>
    <t>Rotklee-Isoflavone schützen Neuronen vor Glutamat-Toxizität</t>
  </si>
  <si>
    <r>
      <t>Ein Wirkstoff aus der Eibe (</t>
    </r>
    <r>
      <rPr>
        <i/>
        <sz val="11"/>
        <color indexed="8"/>
        <rFont val="Calibri"/>
        <family val="2"/>
      </rPr>
      <t>Taxus</t>
    </r>
    <r>
      <rPr>
        <sz val="11"/>
        <color theme="1"/>
        <rFont val="Calibri"/>
        <family val="2"/>
        <scheme val="minor"/>
      </rPr>
      <t xml:space="preserve"> sp.) im Kampf gegen Krebs</t>
    </r>
  </si>
  <si>
    <t>Madaus-Forschungspreis 2008</t>
  </si>
  <si>
    <t>Fieberblasen: Melisse stoppt Herpes simplex-Viren (Lomaherpan)</t>
  </si>
  <si>
    <t>"Kräuter für Kids" oder "Phytos in der Pädiatrie" (Teil 9)</t>
  </si>
  <si>
    <t>"Aroma - Therapie - Pflege" (Wien, 26 .- 27. 9. 2008)</t>
  </si>
  <si>
    <t>9-14</t>
  </si>
  <si>
    <r>
      <t>Beinwell (</t>
    </r>
    <r>
      <rPr>
        <i/>
        <sz val="11"/>
        <color indexed="8"/>
        <rFont val="Calibri"/>
        <family val="2"/>
      </rPr>
      <t>Symphytum</t>
    </r>
    <r>
      <rPr>
        <sz val="11"/>
        <color theme="1"/>
        <rFont val="Calibri"/>
        <family val="2"/>
        <scheme val="minor"/>
      </rPr>
      <t>)</t>
    </r>
  </si>
  <si>
    <t>Betriebsbesichtigung bei Kottas am 19. 10. 2009</t>
  </si>
  <si>
    <t>24. Südtiroler Herbstgespräche, 23.-26. 10. 2009, Bozen</t>
  </si>
  <si>
    <t>"Vorweihnachtliche Gewürzexkursion nach Hamburg" Teil 11</t>
  </si>
  <si>
    <t>Autroplant</t>
  </si>
  <si>
    <r>
      <t xml:space="preserve">Minze </t>
    </r>
    <r>
      <rPr>
        <i/>
        <sz val="11"/>
        <color indexed="8"/>
        <rFont val="Calibri"/>
        <family val="2"/>
      </rPr>
      <t>(Mentha</t>
    </r>
    <r>
      <rPr>
        <sz val="11"/>
        <color theme="1"/>
        <rFont val="Calibri"/>
        <family val="2"/>
        <scheme val="minor"/>
      </rPr>
      <t>)</t>
    </r>
  </si>
  <si>
    <r>
      <t>Weißdorn (</t>
    </r>
    <r>
      <rPr>
        <i/>
        <sz val="11"/>
        <color indexed="8"/>
        <rFont val="Calibri"/>
        <family val="2"/>
      </rPr>
      <t>Crataegus</t>
    </r>
    <r>
      <rPr>
        <sz val="11"/>
        <color theme="1"/>
        <rFont val="Calibri"/>
        <family val="2"/>
        <scheme val="minor"/>
      </rPr>
      <t>)</t>
    </r>
  </si>
  <si>
    <t>Rosskastanie - nicht nur gut für die Venen</t>
  </si>
  <si>
    <t>Opatija (ital. Abbazia) 25. Südtrioler Herbstgespräche</t>
  </si>
  <si>
    <t>Ringelblume zeigt positiven Effekt bei Hautschäden durch oxidativen Stress</t>
  </si>
  <si>
    <r>
      <t>Ingwer (</t>
    </r>
    <r>
      <rPr>
        <i/>
        <sz val="11"/>
        <color indexed="8"/>
        <rFont val="Calibri"/>
        <family val="2"/>
      </rPr>
      <t>Zingiber officinale</t>
    </r>
    <r>
      <rPr>
        <sz val="11"/>
        <color theme="1"/>
        <rFont val="Calibri"/>
        <family val="2"/>
        <scheme val="minor"/>
      </rPr>
      <t>)</t>
    </r>
  </si>
  <si>
    <t xml:space="preserve">Kromer, Felix/Austroplant </t>
  </si>
  <si>
    <t>Neue Studie: Ergebnisse bestätigen Wirkung der Rosenwurz bei Stress-Symptomen (ÖGPP Jahrestagung)</t>
  </si>
  <si>
    <t xml:space="preserve"> "Phytotherapie - über die Grenzen" (Wädenswil, 22. 4. 2010)</t>
  </si>
  <si>
    <t>"Psycho-Phytos" oder "Vom Mohn zum Baldrian" (Teil 12)</t>
  </si>
  <si>
    <t>Alpniamed</t>
  </si>
  <si>
    <t>Die Marke für Natur und Qualität. Von Gebro Pharma.</t>
  </si>
  <si>
    <r>
      <t>Blutweiderich (</t>
    </r>
    <r>
      <rPr>
        <i/>
        <sz val="11"/>
        <color indexed="8"/>
        <rFont val="Calibri"/>
        <family val="2"/>
      </rPr>
      <t>Lythrum salicaria</t>
    </r>
    <r>
      <rPr>
        <sz val="11"/>
        <color theme="1"/>
        <rFont val="Calibri"/>
        <family val="2"/>
        <scheme val="minor"/>
      </rPr>
      <t>)</t>
    </r>
  </si>
  <si>
    <t>Neue Ergebnise aus der Demez-Forschung: Ginkgo-Studie gibt Hoffnung auf Alzheimer Prävention</t>
  </si>
  <si>
    <t>ÖGPHYT: Pharmakobotanische Exkursion 2010 (3 - 10. 7. 2010, Filzmoos-Ramsau-Dachstein)</t>
  </si>
  <si>
    <t>Sinupret - Schnupfen und Sinusitis ade!</t>
  </si>
  <si>
    <r>
      <t xml:space="preserve">Den Zyklus ins Gleichgewicht bringen. </t>
    </r>
    <r>
      <rPr>
        <i/>
        <sz val="11"/>
        <color indexed="8"/>
        <rFont val="Calibri"/>
        <family val="2"/>
      </rPr>
      <t>Vitex agnus-castus</t>
    </r>
    <r>
      <rPr>
        <sz val="11"/>
        <color theme="1"/>
        <rFont val="Calibri"/>
        <family val="2"/>
        <scheme val="minor"/>
      </rPr>
      <t xml:space="preserve"> wirkt als hormonfreies Regulans</t>
    </r>
  </si>
  <si>
    <r>
      <t>Mönchspfeffer (</t>
    </r>
    <r>
      <rPr>
        <i/>
        <sz val="11"/>
        <color indexed="8"/>
        <rFont val="Calibri"/>
        <family val="2"/>
      </rPr>
      <t>Vitex agnus-castus</t>
    </r>
    <r>
      <rPr>
        <sz val="11"/>
        <color theme="1"/>
        <rFont val="Calibri"/>
        <family val="2"/>
        <scheme val="minor"/>
      </rPr>
      <t>)</t>
    </r>
  </si>
  <si>
    <t>Abstractband  25. Südtiroler Herbstgespräche 2010/Opatija</t>
  </si>
  <si>
    <t>11-18</t>
  </si>
  <si>
    <t>Gewürze - die Apotheke auf dem Teller</t>
  </si>
  <si>
    <t>Betriebsbesichtigung bei Kottas am 11. 11. 2010</t>
  </si>
  <si>
    <t>Phytos im Focus: 25. Südtiroler Herbstgespräche 22.-25. 10. 2010, Opatija/Kroatien</t>
  </si>
  <si>
    <t>Phyto (diesmal ohne) Links: "Weihnatlicher Bücherkorb" (Teil 13)</t>
  </si>
  <si>
    <t>1|Urologie</t>
  </si>
  <si>
    <t>Sägepalme (Serenoa repens)</t>
  </si>
  <si>
    <t>Neue Alkaloide aus Corydalis saxicola</t>
  </si>
  <si>
    <t>Cytostatische Aktivität von Diarylheptanglykosiden aus Betula papyrifera</t>
  </si>
  <si>
    <t>2|Giftpflanzen</t>
  </si>
  <si>
    <t>Ein Orakelgift im Kongo - Strychnos icaja</t>
  </si>
  <si>
    <t>Wermut (Artemisia absinthium)</t>
  </si>
  <si>
    <t>Arnika (Arnica montana)</t>
  </si>
  <si>
    <t>Mistel (Viscum album)</t>
  </si>
  <si>
    <t>Ein Wirkstoff aus der Eibe (Taxus sp.) im Kampf gegen Krebs</t>
  </si>
  <si>
    <t xml:space="preserve">Eibe (Taxus baccata) </t>
  </si>
  <si>
    <t>Beeinflussen Cimicifuga rasemosa-Extrakte die Leberfunktion</t>
  </si>
  <si>
    <t>3|Dermatologie</t>
  </si>
  <si>
    <t>Sonnentau (Drosera)</t>
  </si>
  <si>
    <t>5|Rheuma und Schmerz</t>
  </si>
  <si>
    <t>Beinwell (Symphytum)</t>
  </si>
  <si>
    <t>Minze (Mentha)</t>
  </si>
  <si>
    <t>1|Herz und Kreislauf</t>
  </si>
  <si>
    <t>Weißdorn (Crataegus)</t>
  </si>
  <si>
    <t>3|Kinderheilkunde</t>
  </si>
  <si>
    <t>Ingwer (Zingiber officinale)</t>
  </si>
  <si>
    <t>4|Alzheimer Demenz</t>
  </si>
  <si>
    <t>Blutweiderich (Lythrum salicaria)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</si>
</sst>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 (Textkörper)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ont="0" applyFill="0" applyAlignment="0" applyProtection="0"/>
  </cellStyleXfs>
  <cellXfs count="41">
    <xf numFmtId="0" fontId="0" fillId="0" borderId="0" xfId="0"/>
    <xf numFmtId="16" fontId="0" fillId="0" borderId="0" xfId="0" applyNumberFormat="1"/>
    <xf numFmtId="0" fontId="1" fillId="0" borderId="0" xfId="0" applyFont="1"/>
    <xf numFmtId="49" fontId="0" fillId="0" borderId="0" xfId="0" applyNumberFormat="1"/>
    <xf numFmtId="0" fontId="0" fillId="0" borderId="0" xfId="0" applyNumberFormat="1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quotePrefix="1"/>
    <xf numFmtId="16" fontId="0" fillId="3" borderId="0" xfId="0" applyNumberFormat="1" applyFill="1"/>
    <xf numFmtId="0" fontId="0" fillId="3" borderId="0" xfId="0" applyFill="1"/>
    <xf numFmtId="49" fontId="0" fillId="3" borderId="0" xfId="0" applyNumberFormat="1" applyFill="1"/>
    <xf numFmtId="0" fontId="0" fillId="3" borderId="0" xfId="0" applyNumberFormat="1" applyFill="1"/>
    <xf numFmtId="0" fontId="0" fillId="0" borderId="0" xfId="0" applyBorder="1"/>
    <xf numFmtId="49" fontId="0" fillId="0" borderId="0" xfId="0" applyNumberFormat="1" applyBorder="1"/>
    <xf numFmtId="16" fontId="0" fillId="4" borderId="0" xfId="0" applyNumberFormat="1" applyFill="1"/>
    <xf numFmtId="0" fontId="0" fillId="4" borderId="0" xfId="0" applyFill="1"/>
    <xf numFmtId="49" fontId="0" fillId="4" borderId="0" xfId="0" applyNumberFormat="1" applyFill="1"/>
    <xf numFmtId="0" fontId="0" fillId="4" borderId="0" xfId="0" applyNumberFormat="1" applyFill="1"/>
    <xf numFmtId="0" fontId="0" fillId="0" borderId="2" xfId="0" applyBorder="1"/>
    <xf numFmtId="49" fontId="0" fillId="0" borderId="2" xfId="0" applyNumberFormat="1" applyBorder="1"/>
    <xf numFmtId="16" fontId="8" fillId="4" borderId="0" xfId="0" applyNumberFormat="1" applyFont="1" applyFill="1"/>
    <xf numFmtId="0" fontId="8" fillId="4" borderId="0" xfId="0" applyFont="1" applyFill="1"/>
    <xf numFmtId="49" fontId="8" fillId="4" borderId="0" xfId="0" applyNumberFormat="1" applyFont="1" applyFill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0" fillId="0" borderId="1" xfId="0" applyFill="1" applyBorder="1"/>
    <xf numFmtId="0" fontId="1" fillId="0" borderId="0" xfId="0" applyFont="1" applyBorder="1"/>
    <xf numFmtId="0" fontId="0" fillId="0" borderId="3" xfId="0" applyBorder="1"/>
    <xf numFmtId="49" fontId="0" fillId="0" borderId="3" xfId="0" applyNumberFormat="1" applyBorder="1"/>
  </cellXfs>
  <cellStyles count="2">
    <cellStyle name="Standard" xfId="0" builtinId="0"/>
    <cellStyle name="Stil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74"/>
  <sheetViews>
    <sheetView topLeftCell="D499" zoomScale="125" zoomScaleNormal="125" zoomScalePageLayoutView="125" workbookViewId="0">
      <selection activeCell="G608" sqref="G608"/>
    </sheetView>
  </sheetViews>
  <sheetFormatPr baseColWidth="10" defaultRowHeight="14.4"/>
  <cols>
    <col min="1" max="1" width="8.109375" customWidth="1"/>
    <col min="2" max="2" width="6.33203125" hidden="1" customWidth="1"/>
    <col min="3" max="3" width="9.109375" hidden="1" customWidth="1"/>
    <col min="4" max="4" width="24.33203125" customWidth="1"/>
    <col min="5" max="5" width="39.6640625" customWidth="1"/>
    <col min="6" max="6" width="87.33203125" customWidth="1"/>
    <col min="7" max="7" width="8.88671875" customWidth="1"/>
    <col min="8" max="8" width="24" customWidth="1"/>
    <col min="9" max="9" width="6.6640625" customWidth="1"/>
    <col min="10" max="10" width="20.33203125" customWidth="1"/>
    <col min="11" max="11" width="41.44140625" customWidth="1"/>
    <col min="12" max="12" width="7.44140625" customWidth="1"/>
    <col min="13" max="13" width="109.33203125" customWidth="1"/>
    <col min="14" max="14" width="6.88671875" customWidth="1"/>
  </cols>
  <sheetData>
    <row r="1" spans="1:16">
      <c r="A1" s="2" t="s">
        <v>426</v>
      </c>
      <c r="B1" s="2" t="s">
        <v>430</v>
      </c>
      <c r="C1" s="2" t="s">
        <v>431</v>
      </c>
      <c r="D1" s="2" t="s">
        <v>433</v>
      </c>
      <c r="E1" s="2" t="s">
        <v>435</v>
      </c>
      <c r="F1" s="2" t="s">
        <v>436</v>
      </c>
      <c r="G1" s="2" t="s">
        <v>574</v>
      </c>
      <c r="H1" s="2" t="s">
        <v>1004</v>
      </c>
      <c r="I1" s="2" t="s">
        <v>574</v>
      </c>
      <c r="J1" s="2" t="s">
        <v>438</v>
      </c>
      <c r="K1" s="2" t="s">
        <v>439</v>
      </c>
      <c r="L1" s="2" t="s">
        <v>574</v>
      </c>
      <c r="M1" s="2" t="s">
        <v>465</v>
      </c>
      <c r="N1" s="2" t="s">
        <v>574</v>
      </c>
      <c r="O1" s="2" t="s">
        <v>589</v>
      </c>
      <c r="P1" s="2" t="s">
        <v>679</v>
      </c>
    </row>
    <row r="2" spans="1:16">
      <c r="A2" s="1" t="s">
        <v>427</v>
      </c>
      <c r="B2">
        <v>16</v>
      </c>
      <c r="C2" t="s">
        <v>432</v>
      </c>
      <c r="D2" t="s">
        <v>716</v>
      </c>
      <c r="E2" t="s">
        <v>440</v>
      </c>
      <c r="F2" t="s">
        <v>434</v>
      </c>
      <c r="G2" s="3" t="s">
        <v>603</v>
      </c>
      <c r="H2" t="s">
        <v>433</v>
      </c>
      <c r="O2" t="s">
        <v>590</v>
      </c>
    </row>
    <row r="3" spans="1:16">
      <c r="A3" s="1" t="s">
        <v>427</v>
      </c>
      <c r="E3" t="s">
        <v>442</v>
      </c>
      <c r="F3" t="s">
        <v>1070</v>
      </c>
      <c r="G3" s="3" t="s">
        <v>605</v>
      </c>
      <c r="H3" t="s">
        <v>1071</v>
      </c>
    </row>
    <row r="4" spans="1:16">
      <c r="A4" t="s">
        <v>427</v>
      </c>
      <c r="E4" t="s">
        <v>445</v>
      </c>
      <c r="F4" t="s">
        <v>1074</v>
      </c>
      <c r="G4" t="s">
        <v>606</v>
      </c>
      <c r="H4" t="s">
        <v>1076</v>
      </c>
    </row>
    <row r="5" spans="1:16">
      <c r="A5" t="s">
        <v>427</v>
      </c>
      <c r="E5" t="s">
        <v>442</v>
      </c>
      <c r="F5" t="s">
        <v>1075</v>
      </c>
      <c r="G5" s="30">
        <v>13</v>
      </c>
      <c r="H5" t="s">
        <v>1163</v>
      </c>
    </row>
    <row r="6" spans="1:16">
      <c r="A6" t="s">
        <v>427</v>
      </c>
      <c r="E6" t="s">
        <v>444</v>
      </c>
      <c r="F6" t="s">
        <v>434</v>
      </c>
      <c r="G6" s="30">
        <v>15</v>
      </c>
      <c r="H6" t="s">
        <v>1005</v>
      </c>
    </row>
    <row r="7" spans="1:16">
      <c r="A7" t="s">
        <v>427</v>
      </c>
      <c r="E7" t="s">
        <v>1083</v>
      </c>
      <c r="F7" t="s">
        <v>1084</v>
      </c>
      <c r="G7" t="s">
        <v>1085</v>
      </c>
      <c r="H7" t="s">
        <v>1065</v>
      </c>
    </row>
    <row r="9" spans="1:16">
      <c r="A9" t="s">
        <v>428</v>
      </c>
      <c r="B9">
        <v>20</v>
      </c>
      <c r="C9" t="s">
        <v>447</v>
      </c>
      <c r="D9" t="s">
        <v>448</v>
      </c>
      <c r="E9" t="s">
        <v>440</v>
      </c>
      <c r="F9" t="s">
        <v>449</v>
      </c>
      <c r="G9" s="3" t="s">
        <v>607</v>
      </c>
      <c r="H9" t="s">
        <v>433</v>
      </c>
      <c r="O9" t="s">
        <v>590</v>
      </c>
    </row>
    <row r="10" spans="1:16">
      <c r="A10" t="s">
        <v>428</v>
      </c>
      <c r="E10" t="s">
        <v>443</v>
      </c>
      <c r="F10" t="s">
        <v>451</v>
      </c>
      <c r="G10" s="3" t="s">
        <v>608</v>
      </c>
      <c r="H10" t="s">
        <v>1078</v>
      </c>
    </row>
    <row r="11" spans="1:16">
      <c r="A11" t="s">
        <v>428</v>
      </c>
      <c r="E11" t="s">
        <v>442</v>
      </c>
      <c r="F11" t="s">
        <v>1077</v>
      </c>
      <c r="G11">
        <v>8</v>
      </c>
      <c r="H11" t="s">
        <v>1163</v>
      </c>
      <c r="O11" s="3"/>
    </row>
    <row r="12" spans="1:16">
      <c r="A12" t="s">
        <v>428</v>
      </c>
      <c r="E12" t="s">
        <v>1079</v>
      </c>
      <c r="F12" t="s">
        <v>1080</v>
      </c>
      <c r="G12">
        <v>15</v>
      </c>
      <c r="H12" t="s">
        <v>1065</v>
      </c>
      <c r="O12" s="3"/>
    </row>
    <row r="13" spans="1:16">
      <c r="A13" t="s">
        <v>428</v>
      </c>
      <c r="E13" t="s">
        <v>1081</v>
      </c>
      <c r="F13" t="s">
        <v>636</v>
      </c>
      <c r="G13" t="s">
        <v>620</v>
      </c>
      <c r="H13" t="s">
        <v>1065</v>
      </c>
      <c r="O13" s="3"/>
    </row>
    <row r="14" spans="1:16">
      <c r="A14" t="s">
        <v>428</v>
      </c>
      <c r="E14" t="s">
        <v>1082</v>
      </c>
      <c r="F14" t="s">
        <v>1087</v>
      </c>
      <c r="G14" t="s">
        <v>609</v>
      </c>
      <c r="H14" t="s">
        <v>1065</v>
      </c>
      <c r="O14" s="3"/>
    </row>
    <row r="15" spans="1:16">
      <c r="A15" t="s">
        <v>428</v>
      </c>
      <c r="E15" t="s">
        <v>1083</v>
      </c>
      <c r="F15" t="s">
        <v>1086</v>
      </c>
      <c r="G15" t="s">
        <v>1085</v>
      </c>
      <c r="H15" t="s">
        <v>1065</v>
      </c>
      <c r="O15" s="3"/>
    </row>
    <row r="16" spans="1:16">
      <c r="O16" s="3"/>
    </row>
    <row r="17" spans="1:15">
      <c r="A17" s="1" t="s">
        <v>429</v>
      </c>
      <c r="B17">
        <v>28</v>
      </c>
      <c r="C17" t="s">
        <v>452</v>
      </c>
      <c r="D17" t="s">
        <v>453</v>
      </c>
      <c r="E17" t="s">
        <v>454</v>
      </c>
      <c r="F17" t="s">
        <v>455</v>
      </c>
      <c r="G17" s="3" t="s">
        <v>610</v>
      </c>
      <c r="H17" t="s">
        <v>433</v>
      </c>
      <c r="O17" t="s">
        <v>590</v>
      </c>
    </row>
    <row r="18" spans="1:15">
      <c r="A18" s="1" t="s">
        <v>429</v>
      </c>
      <c r="E18" t="s">
        <v>444</v>
      </c>
      <c r="F18" t="s">
        <v>456</v>
      </c>
      <c r="G18" s="3" t="s">
        <v>611</v>
      </c>
      <c r="H18" t="s">
        <v>433</v>
      </c>
    </row>
    <row r="19" spans="1:15">
      <c r="A19" s="1" t="s">
        <v>429</v>
      </c>
      <c r="E19" t="s">
        <v>458</v>
      </c>
      <c r="F19" t="s">
        <v>474</v>
      </c>
      <c r="G19" s="3" t="s">
        <v>609</v>
      </c>
      <c r="H19" t="s">
        <v>1072</v>
      </c>
    </row>
    <row r="20" spans="1:15">
      <c r="A20" s="1" t="s">
        <v>429</v>
      </c>
      <c r="E20" t="s">
        <v>461</v>
      </c>
      <c r="F20" t="s">
        <v>1188</v>
      </c>
      <c r="G20" s="3" t="s">
        <v>613</v>
      </c>
      <c r="H20" t="s">
        <v>1090</v>
      </c>
    </row>
    <row r="21" spans="1:15">
      <c r="A21" s="1" t="s">
        <v>429</v>
      </c>
      <c r="E21" t="s">
        <v>463</v>
      </c>
      <c r="F21" t="s">
        <v>464</v>
      </c>
      <c r="G21" s="3" t="s">
        <v>614</v>
      </c>
      <c r="H21" t="s">
        <v>1076</v>
      </c>
    </row>
    <row r="22" spans="1:15">
      <c r="A22" s="1" t="s">
        <v>429</v>
      </c>
      <c r="E22" t="s">
        <v>459</v>
      </c>
      <c r="F22" t="s">
        <v>460</v>
      </c>
      <c r="G22" s="3" t="s">
        <v>612</v>
      </c>
      <c r="H22" t="s">
        <v>1078</v>
      </c>
    </row>
    <row r="23" spans="1:15">
      <c r="A23" s="1" t="s">
        <v>429</v>
      </c>
      <c r="E23" t="s">
        <v>442</v>
      </c>
      <c r="F23" t="s">
        <v>1088</v>
      </c>
      <c r="G23" t="s">
        <v>606</v>
      </c>
      <c r="H23" t="s">
        <v>1163</v>
      </c>
    </row>
    <row r="24" spans="1:15">
      <c r="A24" s="1" t="s">
        <v>429</v>
      </c>
      <c r="E24" t="s">
        <v>1186</v>
      </c>
      <c r="F24" t="s">
        <v>637</v>
      </c>
      <c r="G24" s="30">
        <v>25</v>
      </c>
      <c r="H24" t="s">
        <v>1065</v>
      </c>
    </row>
    <row r="25" spans="1:15">
      <c r="A25" s="1" t="s">
        <v>429</v>
      </c>
      <c r="E25" t="s">
        <v>1092</v>
      </c>
      <c r="F25" t="s">
        <v>638</v>
      </c>
      <c r="G25" t="s">
        <v>639</v>
      </c>
      <c r="H25" t="s">
        <v>1065</v>
      </c>
    </row>
    <row r="26" spans="1:15">
      <c r="A26" s="1" t="s">
        <v>429</v>
      </c>
      <c r="E26" t="s">
        <v>549</v>
      </c>
      <c r="F26" t="s">
        <v>1094</v>
      </c>
      <c r="G26">
        <v>17</v>
      </c>
      <c r="H26" t="s">
        <v>1073</v>
      </c>
    </row>
    <row r="27" spans="1:15">
      <c r="A27" s="1" t="s">
        <v>429</v>
      </c>
      <c r="E27" t="s">
        <v>549</v>
      </c>
      <c r="F27" t="s">
        <v>1089</v>
      </c>
      <c r="G27">
        <v>17</v>
      </c>
      <c r="H27" t="s">
        <v>1073</v>
      </c>
    </row>
    <row r="28" spans="1:15">
      <c r="A28" s="1" t="s">
        <v>429</v>
      </c>
      <c r="E28" t="s">
        <v>1083</v>
      </c>
      <c r="F28" t="s">
        <v>1093</v>
      </c>
      <c r="G28" t="s">
        <v>1085</v>
      </c>
      <c r="H28" t="s">
        <v>1065</v>
      </c>
    </row>
    <row r="29" spans="1:15">
      <c r="A29" s="1"/>
      <c r="G29" s="3"/>
    </row>
    <row r="30" spans="1:15">
      <c r="A30" s="1" t="s">
        <v>466</v>
      </c>
      <c r="B30">
        <v>24</v>
      </c>
      <c r="C30" t="s">
        <v>452</v>
      </c>
      <c r="D30" t="s">
        <v>467</v>
      </c>
      <c r="E30" t="s">
        <v>468</v>
      </c>
      <c r="F30" t="s">
        <v>469</v>
      </c>
      <c r="G30" s="3" t="s">
        <v>603</v>
      </c>
      <c r="H30" t="s">
        <v>433</v>
      </c>
      <c r="O30" t="s">
        <v>590</v>
      </c>
    </row>
    <row r="31" spans="1:15">
      <c r="A31" s="1" t="s">
        <v>466</v>
      </c>
      <c r="E31" t="s">
        <v>470</v>
      </c>
      <c r="F31" t="s">
        <v>471</v>
      </c>
      <c r="G31" s="3" t="s">
        <v>615</v>
      </c>
      <c r="H31" t="s">
        <v>433</v>
      </c>
    </row>
    <row r="32" spans="1:15">
      <c r="A32" s="1" t="s">
        <v>466</v>
      </c>
      <c r="E32" t="s">
        <v>461</v>
      </c>
      <c r="F32" t="s">
        <v>1096</v>
      </c>
      <c r="G32" s="3" t="s">
        <v>612</v>
      </c>
      <c r="H32" t="s">
        <v>1090</v>
      </c>
    </row>
    <row r="33" spans="1:15">
      <c r="A33" s="1" t="s">
        <v>466</v>
      </c>
      <c r="E33" t="s">
        <v>442</v>
      </c>
      <c r="F33" t="s">
        <v>1097</v>
      </c>
      <c r="G33" t="s">
        <v>606</v>
      </c>
      <c r="H33" t="s">
        <v>1163</v>
      </c>
    </row>
    <row r="34" spans="1:15">
      <c r="A34" s="1" t="s">
        <v>466</v>
      </c>
      <c r="E34" t="s">
        <v>442</v>
      </c>
      <c r="F34" t="s">
        <v>640</v>
      </c>
      <c r="G34" t="s">
        <v>620</v>
      </c>
      <c r="H34" t="s">
        <v>1163</v>
      </c>
    </row>
    <row r="35" spans="1:15">
      <c r="A35" s="1" t="s">
        <v>466</v>
      </c>
      <c r="E35" t="s">
        <v>1098</v>
      </c>
      <c r="F35" t="s">
        <v>1102</v>
      </c>
      <c r="G35" s="30">
        <v>23</v>
      </c>
      <c r="H35" t="s">
        <v>1065</v>
      </c>
    </row>
    <row r="36" spans="1:15">
      <c r="A36" s="1" t="s">
        <v>466</v>
      </c>
      <c r="E36" t="s">
        <v>458</v>
      </c>
      <c r="F36" t="s">
        <v>616</v>
      </c>
      <c r="G36" s="3" t="s">
        <v>617</v>
      </c>
      <c r="H36" t="s">
        <v>1072</v>
      </c>
    </row>
    <row r="37" spans="1:15">
      <c r="A37" s="1" t="s">
        <v>466</v>
      </c>
      <c r="E37" t="s">
        <v>1083</v>
      </c>
      <c r="F37" t="s">
        <v>659</v>
      </c>
      <c r="G37" s="3" t="s">
        <v>619</v>
      </c>
      <c r="H37" t="s">
        <v>1065</v>
      </c>
    </row>
    <row r="38" spans="1:15">
      <c r="A38" s="1" t="s">
        <v>466</v>
      </c>
      <c r="E38" t="s">
        <v>549</v>
      </c>
      <c r="F38" t="s">
        <v>1099</v>
      </c>
      <c r="G38" s="3" t="s">
        <v>618</v>
      </c>
      <c r="H38" t="s">
        <v>1073</v>
      </c>
    </row>
    <row r="39" spans="1:15">
      <c r="A39" s="1"/>
      <c r="E39" t="s">
        <v>1100</v>
      </c>
      <c r="F39" t="s">
        <v>1101</v>
      </c>
      <c r="G39" s="3" t="s">
        <v>618</v>
      </c>
      <c r="H39" t="s">
        <v>1073</v>
      </c>
    </row>
    <row r="40" spans="1:15">
      <c r="A40" s="1"/>
      <c r="E40" t="s">
        <v>1083</v>
      </c>
      <c r="F40" t="s">
        <v>1103</v>
      </c>
      <c r="G40" s="3" t="s">
        <v>1085</v>
      </c>
      <c r="H40" t="s">
        <v>1065</v>
      </c>
    </row>
    <row r="41" spans="1:15">
      <c r="A41" s="1"/>
      <c r="G41" s="3"/>
    </row>
    <row r="42" spans="1:15">
      <c r="A42" s="1" t="s">
        <v>475</v>
      </c>
      <c r="B42">
        <v>20</v>
      </c>
      <c r="C42" t="s">
        <v>452</v>
      </c>
      <c r="D42" t="s">
        <v>476</v>
      </c>
      <c r="E42" t="s">
        <v>477</v>
      </c>
      <c r="F42" t="s">
        <v>1104</v>
      </c>
      <c r="G42" s="3" t="s">
        <v>607</v>
      </c>
      <c r="H42" t="s">
        <v>433</v>
      </c>
    </row>
    <row r="43" spans="1:15">
      <c r="A43" s="1" t="s">
        <v>475</v>
      </c>
      <c r="E43" t="s">
        <v>479</v>
      </c>
      <c r="F43" t="s">
        <v>480</v>
      </c>
      <c r="G43" s="3" t="s">
        <v>618</v>
      </c>
      <c r="H43" t="s">
        <v>1163</v>
      </c>
    </row>
    <row r="44" spans="1:15">
      <c r="A44" s="1" t="s">
        <v>475</v>
      </c>
      <c r="E44" t="s">
        <v>479</v>
      </c>
      <c r="F44" t="s">
        <v>487</v>
      </c>
      <c r="G44" s="3" t="s">
        <v>620</v>
      </c>
      <c r="H44" t="s">
        <v>1072</v>
      </c>
      <c r="O44" t="s">
        <v>590</v>
      </c>
    </row>
    <row r="45" spans="1:15">
      <c r="A45" s="1" t="s">
        <v>475</v>
      </c>
      <c r="E45" t="s">
        <v>488</v>
      </c>
      <c r="F45" t="s">
        <v>489</v>
      </c>
      <c r="G45" s="3" t="s">
        <v>609</v>
      </c>
      <c r="H45" t="s">
        <v>896</v>
      </c>
    </row>
    <row r="46" spans="1:15">
      <c r="A46" s="1" t="s">
        <v>475</v>
      </c>
      <c r="E46" t="s">
        <v>1083</v>
      </c>
      <c r="F46" t="s">
        <v>1189</v>
      </c>
      <c r="G46" s="3" t="s">
        <v>619</v>
      </c>
      <c r="H46" t="s">
        <v>1076</v>
      </c>
    </row>
    <row r="47" spans="1:15">
      <c r="A47" s="1" t="s">
        <v>475</v>
      </c>
      <c r="E47" t="s">
        <v>484</v>
      </c>
      <c r="F47" t="s">
        <v>485</v>
      </c>
      <c r="G47" s="3" t="s">
        <v>608</v>
      </c>
      <c r="H47" t="s">
        <v>1066</v>
      </c>
    </row>
    <row r="48" spans="1:15">
      <c r="A48" s="1" t="s">
        <v>475</v>
      </c>
      <c r="E48" t="s">
        <v>442</v>
      </c>
      <c r="F48" t="s">
        <v>1106</v>
      </c>
      <c r="G48" s="30">
        <v>10</v>
      </c>
      <c r="H48" t="s">
        <v>1163</v>
      </c>
    </row>
    <row r="49" spans="1:15">
      <c r="A49" s="1" t="s">
        <v>475</v>
      </c>
      <c r="E49" t="s">
        <v>1083</v>
      </c>
      <c r="F49" t="s">
        <v>1105</v>
      </c>
      <c r="G49" s="30">
        <v>7</v>
      </c>
      <c r="H49" t="s">
        <v>1065</v>
      </c>
    </row>
    <row r="50" spans="1:15">
      <c r="A50" s="1" t="s">
        <v>475</v>
      </c>
      <c r="E50" t="s">
        <v>1083</v>
      </c>
      <c r="F50" t="s">
        <v>1107</v>
      </c>
      <c r="G50" s="30" t="s">
        <v>1085</v>
      </c>
      <c r="H50" t="s">
        <v>1065</v>
      </c>
    </row>
    <row r="51" spans="1:15">
      <c r="A51" s="1" t="s">
        <v>475</v>
      </c>
      <c r="E51" t="s">
        <v>1092</v>
      </c>
      <c r="F51" t="s">
        <v>641</v>
      </c>
      <c r="G51" s="30">
        <v>15</v>
      </c>
      <c r="H51" t="s">
        <v>1065</v>
      </c>
    </row>
    <row r="52" spans="1:15">
      <c r="A52" t="s">
        <v>475</v>
      </c>
      <c r="E52" t="s">
        <v>444</v>
      </c>
      <c r="F52" t="s">
        <v>482</v>
      </c>
      <c r="G52" s="30">
        <v>11</v>
      </c>
      <c r="H52" t="s">
        <v>1005</v>
      </c>
    </row>
    <row r="53" spans="1:15">
      <c r="G53" s="30"/>
    </row>
    <row r="54" spans="1:15">
      <c r="A54" s="1" t="s">
        <v>490</v>
      </c>
      <c r="B54">
        <v>28</v>
      </c>
      <c r="C54" t="s">
        <v>452</v>
      </c>
      <c r="D54" t="s">
        <v>491</v>
      </c>
      <c r="E54" t="s">
        <v>493</v>
      </c>
      <c r="F54" t="s">
        <v>492</v>
      </c>
      <c r="G54" s="3" t="s">
        <v>603</v>
      </c>
      <c r="H54" t="s">
        <v>433</v>
      </c>
      <c r="O54" t="s">
        <v>590</v>
      </c>
    </row>
    <row r="55" spans="1:15">
      <c r="A55" s="1" t="s">
        <v>490</v>
      </c>
      <c r="E55" t="s">
        <v>440</v>
      </c>
      <c r="F55" t="s">
        <v>494</v>
      </c>
      <c r="G55" s="3" t="s">
        <v>621</v>
      </c>
      <c r="H55" t="s">
        <v>433</v>
      </c>
    </row>
    <row r="56" spans="1:15">
      <c r="A56" s="1" t="s">
        <v>490</v>
      </c>
      <c r="E56" t="s">
        <v>497</v>
      </c>
      <c r="F56" t="s">
        <v>498</v>
      </c>
      <c r="G56" s="3" t="s">
        <v>622</v>
      </c>
      <c r="H56" t="s">
        <v>1078</v>
      </c>
    </row>
    <row r="57" spans="1:15">
      <c r="A57" s="1" t="s">
        <v>490</v>
      </c>
      <c r="E57" t="s">
        <v>461</v>
      </c>
      <c r="F57" t="s">
        <v>1190</v>
      </c>
      <c r="G57" s="3" t="s">
        <v>620</v>
      </c>
      <c r="H57" t="s">
        <v>1090</v>
      </c>
    </row>
    <row r="58" spans="1:15">
      <c r="A58" s="1" t="s">
        <v>490</v>
      </c>
      <c r="E58" t="s">
        <v>495</v>
      </c>
      <c r="F58" t="s">
        <v>496</v>
      </c>
      <c r="G58" s="3" t="s">
        <v>626</v>
      </c>
      <c r="H58" t="s">
        <v>1073</v>
      </c>
    </row>
    <row r="59" spans="1:15">
      <c r="A59" s="1" t="s">
        <v>490</v>
      </c>
      <c r="E59" t="s">
        <v>459</v>
      </c>
      <c r="F59" t="s">
        <v>1109</v>
      </c>
      <c r="G59" s="3" t="s">
        <v>624</v>
      </c>
      <c r="H59" t="s">
        <v>1066</v>
      </c>
    </row>
    <row r="60" spans="1:15">
      <c r="A60" s="1" t="s">
        <v>490</v>
      </c>
      <c r="E60" t="s">
        <v>442</v>
      </c>
      <c r="F60" t="s">
        <v>1110</v>
      </c>
      <c r="G60" s="30">
        <v>24</v>
      </c>
      <c r="H60" t="s">
        <v>1163</v>
      </c>
    </row>
    <row r="61" spans="1:15">
      <c r="A61" s="1" t="s">
        <v>490</v>
      </c>
      <c r="E61" t="s">
        <v>1186</v>
      </c>
      <c r="F61" t="s">
        <v>642</v>
      </c>
      <c r="G61" s="30">
        <v>19</v>
      </c>
      <c r="H61" t="s">
        <v>1065</v>
      </c>
    </row>
    <row r="62" spans="1:15">
      <c r="A62" s="1" t="s">
        <v>490</v>
      </c>
      <c r="E62" t="s">
        <v>1111</v>
      </c>
      <c r="F62" t="s">
        <v>1112</v>
      </c>
      <c r="G62" s="30">
        <v>20</v>
      </c>
      <c r="H62" t="s">
        <v>1065</v>
      </c>
    </row>
    <row r="63" spans="1:15">
      <c r="A63" s="1" t="s">
        <v>490</v>
      </c>
      <c r="E63" t="s">
        <v>1114</v>
      </c>
      <c r="F63" t="s">
        <v>643</v>
      </c>
      <c r="G63" s="30">
        <v>21</v>
      </c>
      <c r="H63" t="s">
        <v>1065</v>
      </c>
    </row>
    <row r="64" spans="1:15">
      <c r="A64" s="1" t="s">
        <v>490</v>
      </c>
      <c r="E64" t="s">
        <v>1114</v>
      </c>
      <c r="F64" t="s">
        <v>1113</v>
      </c>
      <c r="G64" t="s">
        <v>613</v>
      </c>
      <c r="H64" t="s">
        <v>1065</v>
      </c>
    </row>
    <row r="65" spans="1:15">
      <c r="A65" s="1" t="s">
        <v>490</v>
      </c>
      <c r="E65" t="s">
        <v>1083</v>
      </c>
      <c r="F65" t="s">
        <v>644</v>
      </c>
      <c r="G65" s="30">
        <v>25</v>
      </c>
      <c r="H65" t="s">
        <v>1065</v>
      </c>
    </row>
    <row r="66" spans="1:15">
      <c r="A66" s="1" t="s">
        <v>490</v>
      </c>
      <c r="E66" t="s">
        <v>1115</v>
      </c>
      <c r="F66" t="s">
        <v>1116</v>
      </c>
      <c r="G66" s="30">
        <v>25</v>
      </c>
      <c r="H66" t="s">
        <v>1065</v>
      </c>
    </row>
    <row r="67" spans="1:15">
      <c r="A67" s="1" t="s">
        <v>490</v>
      </c>
      <c r="E67" t="s">
        <v>1083</v>
      </c>
      <c r="F67" t="s">
        <v>1118</v>
      </c>
      <c r="G67" s="30" t="s">
        <v>1085</v>
      </c>
      <c r="H67" t="s">
        <v>1065</v>
      </c>
    </row>
    <row r="68" spans="1:15">
      <c r="A68" s="1" t="s">
        <v>490</v>
      </c>
      <c r="E68" t="s">
        <v>1117</v>
      </c>
      <c r="F68" t="s">
        <v>645</v>
      </c>
      <c r="G68" t="s">
        <v>639</v>
      </c>
      <c r="H68" t="s">
        <v>1065</v>
      </c>
    </row>
    <row r="69" spans="1:15">
      <c r="A69" s="1" t="s">
        <v>490</v>
      </c>
      <c r="E69" t="s">
        <v>549</v>
      </c>
      <c r="F69" t="s">
        <v>1119</v>
      </c>
      <c r="G69" s="30">
        <v>23</v>
      </c>
      <c r="H69" t="s">
        <v>1073</v>
      </c>
    </row>
    <row r="70" spans="1:15">
      <c r="A70" s="1" t="s">
        <v>490</v>
      </c>
      <c r="E70" t="s">
        <v>549</v>
      </c>
      <c r="F70" t="s">
        <v>1120</v>
      </c>
      <c r="G70" s="30">
        <v>23</v>
      </c>
      <c r="H70" t="s">
        <v>1073</v>
      </c>
    </row>
    <row r="71" spans="1:15">
      <c r="A71" s="15"/>
      <c r="B71" s="16"/>
      <c r="C71" s="16"/>
      <c r="D71" s="16"/>
      <c r="E71" s="16"/>
      <c r="F71" s="16"/>
      <c r="G71" s="16"/>
    </row>
    <row r="72" spans="1:15">
      <c r="A72" s="1" t="s">
        <v>501</v>
      </c>
      <c r="B72">
        <v>20</v>
      </c>
      <c r="C72" t="s">
        <v>452</v>
      </c>
      <c r="D72" t="s">
        <v>502</v>
      </c>
      <c r="E72" t="s">
        <v>503</v>
      </c>
      <c r="F72" t="s">
        <v>504</v>
      </c>
      <c r="G72" s="3" t="s">
        <v>607</v>
      </c>
      <c r="H72" t="s">
        <v>433</v>
      </c>
    </row>
    <row r="73" spans="1:15">
      <c r="A73" s="1" t="s">
        <v>501</v>
      </c>
      <c r="E73" t="s">
        <v>505</v>
      </c>
      <c r="F73" t="s">
        <v>506</v>
      </c>
      <c r="G73" s="3" t="s">
        <v>627</v>
      </c>
      <c r="H73" t="s">
        <v>433</v>
      </c>
    </row>
    <row r="74" spans="1:15">
      <c r="A74" s="1" t="s">
        <v>501</v>
      </c>
      <c r="E74" t="s">
        <v>507</v>
      </c>
      <c r="F74" t="s">
        <v>1187</v>
      </c>
      <c r="G74" s="3" t="s">
        <v>621</v>
      </c>
      <c r="H74" t="s">
        <v>1072</v>
      </c>
      <c r="O74" t="s">
        <v>590</v>
      </c>
    </row>
    <row r="75" spans="1:15">
      <c r="A75" s="1" t="s">
        <v>1132</v>
      </c>
      <c r="E75" t="s">
        <v>442</v>
      </c>
      <c r="F75" t="s">
        <v>1128</v>
      </c>
      <c r="G75" s="30">
        <v>12</v>
      </c>
      <c r="H75" t="s">
        <v>1163</v>
      </c>
    </row>
    <row r="76" spans="1:15">
      <c r="A76" s="1" t="s">
        <v>1132</v>
      </c>
      <c r="E76" t="s">
        <v>1083</v>
      </c>
      <c r="F76" t="s">
        <v>646</v>
      </c>
      <c r="G76" s="30">
        <v>17</v>
      </c>
      <c r="H76" t="s">
        <v>1065</v>
      </c>
    </row>
    <row r="77" spans="1:15">
      <c r="A77" s="1" t="s">
        <v>1132</v>
      </c>
      <c r="E77" t="s">
        <v>1111</v>
      </c>
      <c r="F77" t="s">
        <v>1131</v>
      </c>
      <c r="G77" s="30">
        <v>18</v>
      </c>
      <c r="H77" t="s">
        <v>1065</v>
      </c>
    </row>
    <row r="78" spans="1:15">
      <c r="A78" s="1" t="s">
        <v>501</v>
      </c>
      <c r="E78" t="s">
        <v>549</v>
      </c>
      <c r="F78" t="s">
        <v>1129</v>
      </c>
      <c r="G78" s="30">
        <v>13</v>
      </c>
      <c r="H78" t="s">
        <v>1073</v>
      </c>
    </row>
    <row r="79" spans="1:15">
      <c r="A79" s="1" t="s">
        <v>1132</v>
      </c>
      <c r="E79" t="s">
        <v>549</v>
      </c>
      <c r="F79" t="s">
        <v>1130</v>
      </c>
      <c r="G79" s="30">
        <v>13</v>
      </c>
      <c r="H79" t="s">
        <v>1073</v>
      </c>
    </row>
    <row r="80" spans="1:15">
      <c r="A80" s="1"/>
      <c r="E80" t="s">
        <v>1117</v>
      </c>
      <c r="F80" t="s">
        <v>1133</v>
      </c>
      <c r="G80" s="30" t="s">
        <v>1085</v>
      </c>
      <c r="H80" t="s">
        <v>1065</v>
      </c>
    </row>
    <row r="81" spans="1:15">
      <c r="A81" s="1"/>
      <c r="G81" s="31"/>
    </row>
    <row r="82" spans="1:15">
      <c r="A82" s="1" t="s">
        <v>508</v>
      </c>
      <c r="B82">
        <v>20</v>
      </c>
      <c r="C82" t="s">
        <v>452</v>
      </c>
      <c r="D82" t="s">
        <v>131</v>
      </c>
      <c r="E82" t="s">
        <v>442</v>
      </c>
      <c r="F82" t="s">
        <v>510</v>
      </c>
      <c r="G82" s="3" t="s">
        <v>607</v>
      </c>
      <c r="H82" t="s">
        <v>433</v>
      </c>
    </row>
    <row r="83" spans="1:15">
      <c r="A83" s="1" t="s">
        <v>508</v>
      </c>
      <c r="E83" t="s">
        <v>511</v>
      </c>
      <c r="F83" t="s">
        <v>512</v>
      </c>
      <c r="G83" s="3" t="s">
        <v>618</v>
      </c>
      <c r="H83" t="s">
        <v>433</v>
      </c>
    </row>
    <row r="84" spans="1:15">
      <c r="A84" s="1" t="s">
        <v>508</v>
      </c>
      <c r="E84" t="s">
        <v>514</v>
      </c>
      <c r="F84" t="s">
        <v>1134</v>
      </c>
      <c r="G84" s="3" t="s">
        <v>611</v>
      </c>
      <c r="H84" t="s">
        <v>1072</v>
      </c>
    </row>
    <row r="85" spans="1:15">
      <c r="A85" s="1" t="s">
        <v>508</v>
      </c>
      <c r="E85" t="s">
        <v>507</v>
      </c>
      <c r="F85" t="s">
        <v>515</v>
      </c>
      <c r="G85" s="3" t="s">
        <v>606</v>
      </c>
      <c r="H85" t="s">
        <v>1072</v>
      </c>
      <c r="O85" t="s">
        <v>590</v>
      </c>
    </row>
    <row r="86" spans="1:15">
      <c r="A86" s="1" t="s">
        <v>508</v>
      </c>
      <c r="E86" t="s">
        <v>516</v>
      </c>
      <c r="F86" t="s">
        <v>517</v>
      </c>
      <c r="G86" s="3" t="s">
        <v>620</v>
      </c>
      <c r="H86" t="s">
        <v>1072</v>
      </c>
    </row>
    <row r="87" spans="1:15">
      <c r="A87" s="1" t="s">
        <v>508</v>
      </c>
      <c r="E87" t="s">
        <v>461</v>
      </c>
      <c r="F87" t="s">
        <v>1136</v>
      </c>
      <c r="G87" s="3" t="s">
        <v>609</v>
      </c>
      <c r="H87" t="s">
        <v>1090</v>
      </c>
    </row>
    <row r="88" spans="1:15">
      <c r="A88" s="1" t="s">
        <v>508</v>
      </c>
      <c r="E88" t="s">
        <v>442</v>
      </c>
      <c r="F88" t="s">
        <v>513</v>
      </c>
      <c r="G88" s="30">
        <v>9</v>
      </c>
      <c r="H88" t="s">
        <v>1163</v>
      </c>
    </row>
    <row r="89" spans="1:15">
      <c r="A89" s="1" t="s">
        <v>508</v>
      </c>
      <c r="E89" t="s">
        <v>1083</v>
      </c>
      <c r="F89" t="s">
        <v>647</v>
      </c>
      <c r="G89" s="30">
        <v>11</v>
      </c>
      <c r="H89" t="s">
        <v>1065</v>
      </c>
    </row>
    <row r="90" spans="1:15">
      <c r="A90" s="1" t="s">
        <v>508</v>
      </c>
      <c r="E90" t="s">
        <v>549</v>
      </c>
      <c r="F90" t="s">
        <v>1135</v>
      </c>
      <c r="G90" s="30">
        <v>13</v>
      </c>
      <c r="H90" t="s">
        <v>1073</v>
      </c>
    </row>
    <row r="91" spans="1:15">
      <c r="A91" s="1" t="s">
        <v>508</v>
      </c>
      <c r="E91" t="s">
        <v>1117</v>
      </c>
      <c r="F91" t="s">
        <v>1137</v>
      </c>
      <c r="G91" t="s">
        <v>1085</v>
      </c>
      <c r="H91" t="s">
        <v>1065</v>
      </c>
    </row>
    <row r="92" spans="1:15">
      <c r="A92" s="1"/>
      <c r="G92" s="3"/>
    </row>
    <row r="93" spans="1:15">
      <c r="A93" s="1" t="s">
        <v>518</v>
      </c>
      <c r="B93">
        <v>16</v>
      </c>
      <c r="C93" t="s">
        <v>432</v>
      </c>
      <c r="D93" t="s">
        <v>132</v>
      </c>
      <c r="E93" t="s">
        <v>519</v>
      </c>
      <c r="F93" t="s">
        <v>520</v>
      </c>
      <c r="G93" s="3" t="s">
        <v>607</v>
      </c>
      <c r="H93" t="s">
        <v>433</v>
      </c>
      <c r="O93" t="s">
        <v>590</v>
      </c>
    </row>
    <row r="94" spans="1:15">
      <c r="A94" s="1" t="s">
        <v>518</v>
      </c>
      <c r="E94" t="s">
        <v>507</v>
      </c>
      <c r="F94" t="s">
        <v>522</v>
      </c>
      <c r="G94" s="3" t="s">
        <v>628</v>
      </c>
      <c r="H94" t="s">
        <v>1072</v>
      </c>
    </row>
    <row r="95" spans="1:15">
      <c r="A95" s="1" t="s">
        <v>518</v>
      </c>
      <c r="E95" t="s">
        <v>442</v>
      </c>
      <c r="F95" t="s">
        <v>521</v>
      </c>
      <c r="G95" s="3" t="s">
        <v>627</v>
      </c>
      <c r="H95" t="s">
        <v>1163</v>
      </c>
    </row>
    <row r="96" spans="1:15">
      <c r="A96" s="1" t="s">
        <v>518</v>
      </c>
      <c r="E96" t="s">
        <v>1083</v>
      </c>
      <c r="F96" t="s">
        <v>648</v>
      </c>
      <c r="G96" s="30">
        <v>10</v>
      </c>
      <c r="H96" t="s">
        <v>1065</v>
      </c>
    </row>
    <row r="97" spans="1:15">
      <c r="A97" s="1" t="s">
        <v>518</v>
      </c>
      <c r="E97" t="s">
        <v>549</v>
      </c>
      <c r="F97" t="s">
        <v>1138</v>
      </c>
      <c r="G97" s="30">
        <v>11</v>
      </c>
      <c r="H97" t="s">
        <v>1073</v>
      </c>
    </row>
    <row r="98" spans="1:15">
      <c r="A98" s="1" t="s">
        <v>518</v>
      </c>
      <c r="E98" t="s">
        <v>549</v>
      </c>
      <c r="F98" t="s">
        <v>1139</v>
      </c>
      <c r="G98" s="30">
        <v>15</v>
      </c>
      <c r="H98" t="s">
        <v>1073</v>
      </c>
    </row>
    <row r="99" spans="1:15">
      <c r="A99" s="1" t="s">
        <v>518</v>
      </c>
      <c r="E99" t="s">
        <v>1143</v>
      </c>
      <c r="F99" t="s">
        <v>1140</v>
      </c>
      <c r="G99" s="30">
        <v>15</v>
      </c>
      <c r="H99" t="s">
        <v>1065</v>
      </c>
    </row>
    <row r="100" spans="1:15">
      <c r="A100" s="1" t="s">
        <v>518</v>
      </c>
      <c r="E100" t="s">
        <v>1117</v>
      </c>
      <c r="F100" t="s">
        <v>1141</v>
      </c>
      <c r="G100" s="30" t="s">
        <v>1085</v>
      </c>
      <c r="H100" t="s">
        <v>1065</v>
      </c>
    </row>
    <row r="101" spans="1:15">
      <c r="A101" s="1"/>
      <c r="G101" s="3"/>
      <c r="H101" t="s">
        <v>1006</v>
      </c>
    </row>
    <row r="102" spans="1:15">
      <c r="A102" s="1" t="s">
        <v>523</v>
      </c>
      <c r="B102">
        <v>16</v>
      </c>
      <c r="C102" t="s">
        <v>452</v>
      </c>
      <c r="D102" t="s">
        <v>133</v>
      </c>
      <c r="E102" t="s">
        <v>442</v>
      </c>
      <c r="F102" t="s">
        <v>1191</v>
      </c>
      <c r="G102" s="3" t="s">
        <v>629</v>
      </c>
      <c r="H102" t="s">
        <v>433</v>
      </c>
      <c r="O102" t="s">
        <v>590</v>
      </c>
    </row>
    <row r="103" spans="1:15">
      <c r="A103" s="1" t="s">
        <v>523</v>
      </c>
      <c r="E103" t="s">
        <v>524</v>
      </c>
      <c r="F103" t="s">
        <v>525</v>
      </c>
      <c r="G103" s="3" t="s">
        <v>630</v>
      </c>
      <c r="H103" t="s">
        <v>433</v>
      </c>
    </row>
    <row r="104" spans="1:15">
      <c r="A104" s="1" t="s">
        <v>523</v>
      </c>
      <c r="E104" t="s">
        <v>527</v>
      </c>
      <c r="F104" t="s">
        <v>526</v>
      </c>
      <c r="G104" s="3" t="s">
        <v>631</v>
      </c>
      <c r="H104" t="s">
        <v>433</v>
      </c>
    </row>
    <row r="105" spans="1:15">
      <c r="A105" s="1" t="s">
        <v>523</v>
      </c>
      <c r="E105" t="s">
        <v>516</v>
      </c>
      <c r="F105" t="s">
        <v>528</v>
      </c>
      <c r="G105" s="3" t="s">
        <v>606</v>
      </c>
      <c r="H105" t="s">
        <v>1072</v>
      </c>
    </row>
    <row r="106" spans="1:15">
      <c r="A106" s="1" t="s">
        <v>523</v>
      </c>
      <c r="E106" t="s">
        <v>442</v>
      </c>
      <c r="F106" t="s">
        <v>1142</v>
      </c>
      <c r="G106" s="30">
        <v>8</v>
      </c>
      <c r="H106" t="s">
        <v>1163</v>
      </c>
    </row>
    <row r="107" spans="1:15">
      <c r="A107" s="1" t="s">
        <v>523</v>
      </c>
      <c r="E107" t="s">
        <v>1083</v>
      </c>
      <c r="F107" t="s">
        <v>649</v>
      </c>
      <c r="G107" s="30">
        <v>12</v>
      </c>
      <c r="H107" t="s">
        <v>1065</v>
      </c>
    </row>
    <row r="108" spans="1:15">
      <c r="A108" s="1" t="s">
        <v>523</v>
      </c>
      <c r="E108" t="s">
        <v>1143</v>
      </c>
      <c r="F108" t="s">
        <v>1192</v>
      </c>
      <c r="G108" s="30">
        <v>13</v>
      </c>
      <c r="H108" t="s">
        <v>1065</v>
      </c>
    </row>
    <row r="109" spans="1:15">
      <c r="A109" s="1" t="s">
        <v>523</v>
      </c>
      <c r="E109" t="s">
        <v>1117</v>
      </c>
      <c r="F109" t="s">
        <v>1144</v>
      </c>
      <c r="G109" s="30" t="s">
        <v>1085</v>
      </c>
      <c r="H109" t="s">
        <v>1065</v>
      </c>
    </row>
    <row r="110" spans="1:15">
      <c r="A110" s="1"/>
    </row>
    <row r="111" spans="1:15">
      <c r="A111" s="1" t="s">
        <v>529</v>
      </c>
      <c r="B111">
        <v>24</v>
      </c>
      <c r="C111" t="s">
        <v>452</v>
      </c>
      <c r="D111" t="s">
        <v>134</v>
      </c>
      <c r="E111" t="s">
        <v>530</v>
      </c>
      <c r="F111" t="s">
        <v>531</v>
      </c>
      <c r="G111" s="3" t="s">
        <v>629</v>
      </c>
      <c r="H111" t="s">
        <v>433</v>
      </c>
      <c r="O111" t="s">
        <v>590</v>
      </c>
    </row>
    <row r="112" spans="1:15">
      <c r="A112" s="1" t="s">
        <v>529</v>
      </c>
      <c r="E112" t="s">
        <v>477</v>
      </c>
      <c r="F112" t="s">
        <v>532</v>
      </c>
      <c r="G112" s="3" t="s">
        <v>632</v>
      </c>
      <c r="H112" t="s">
        <v>433</v>
      </c>
    </row>
    <row r="113" spans="1:15">
      <c r="A113" s="1" t="s">
        <v>529</v>
      </c>
      <c r="E113" t="s">
        <v>519</v>
      </c>
      <c r="F113" t="s">
        <v>1193</v>
      </c>
      <c r="G113" s="3" t="s">
        <v>625</v>
      </c>
      <c r="H113" t="s">
        <v>1072</v>
      </c>
    </row>
    <row r="114" spans="1:15">
      <c r="A114" s="1" t="s">
        <v>529</v>
      </c>
      <c r="E114" t="s">
        <v>461</v>
      </c>
      <c r="F114" t="s">
        <v>1146</v>
      </c>
      <c r="G114" s="3" t="s">
        <v>613</v>
      </c>
      <c r="H114" t="s">
        <v>1090</v>
      </c>
    </row>
    <row r="115" spans="1:15">
      <c r="A115" s="1" t="s">
        <v>529</v>
      </c>
      <c r="E115" t="s">
        <v>442</v>
      </c>
      <c r="F115" t="s">
        <v>1194</v>
      </c>
      <c r="G115" s="30">
        <v>17</v>
      </c>
      <c r="H115" t="s">
        <v>1163</v>
      </c>
    </row>
    <row r="116" spans="1:15">
      <c r="A116" s="1" t="s">
        <v>529</v>
      </c>
      <c r="E116" t="s">
        <v>1147</v>
      </c>
      <c r="F116" t="s">
        <v>1148</v>
      </c>
      <c r="G116" s="3" t="s">
        <v>1185</v>
      </c>
      <c r="H116" t="s">
        <v>1071</v>
      </c>
    </row>
    <row r="117" spans="1:15">
      <c r="A117" s="1" t="s">
        <v>529</v>
      </c>
      <c r="E117" t="s">
        <v>1083</v>
      </c>
      <c r="F117" t="s">
        <v>650</v>
      </c>
      <c r="G117" s="30">
        <v>21</v>
      </c>
      <c r="H117" t="s">
        <v>1065</v>
      </c>
    </row>
    <row r="118" spans="1:15">
      <c r="A118" s="1" t="s">
        <v>529</v>
      </c>
      <c r="E118" t="s">
        <v>1092</v>
      </c>
      <c r="F118" t="s">
        <v>1145</v>
      </c>
      <c r="G118" s="30">
        <v>5</v>
      </c>
      <c r="H118" t="s">
        <v>1065</v>
      </c>
    </row>
    <row r="119" spans="1:15">
      <c r="A119" s="1" t="s">
        <v>529</v>
      </c>
      <c r="E119" t="s">
        <v>549</v>
      </c>
      <c r="F119" t="s">
        <v>1149</v>
      </c>
      <c r="G119" s="30">
        <v>18</v>
      </c>
      <c r="H119" t="s">
        <v>1073</v>
      </c>
    </row>
    <row r="120" spans="1:15">
      <c r="A120" s="1" t="s">
        <v>529</v>
      </c>
      <c r="E120" t="s">
        <v>549</v>
      </c>
      <c r="F120" t="s">
        <v>1139</v>
      </c>
      <c r="G120" s="30">
        <v>19</v>
      </c>
      <c r="H120" t="s">
        <v>1073</v>
      </c>
    </row>
    <row r="121" spans="1:15">
      <c r="A121" s="1" t="s">
        <v>529</v>
      </c>
      <c r="E121" t="s">
        <v>533</v>
      </c>
      <c r="F121" t="s">
        <v>1195</v>
      </c>
      <c r="G121" s="30">
        <v>23</v>
      </c>
      <c r="H121" t="s">
        <v>1005</v>
      </c>
    </row>
    <row r="122" spans="1:15">
      <c r="A122" s="1" t="s">
        <v>529</v>
      </c>
      <c r="E122" t="s">
        <v>1117</v>
      </c>
      <c r="F122" t="s">
        <v>1150</v>
      </c>
      <c r="G122" s="30" t="s">
        <v>1085</v>
      </c>
      <c r="H122" t="s">
        <v>1065</v>
      </c>
    </row>
    <row r="123" spans="1:15">
      <c r="A123" s="1"/>
      <c r="G123" s="30"/>
    </row>
    <row r="124" spans="1:15">
      <c r="A124" s="1" t="s">
        <v>534</v>
      </c>
      <c r="B124">
        <v>24</v>
      </c>
      <c r="C124" t="s">
        <v>452</v>
      </c>
      <c r="D124" t="s">
        <v>116</v>
      </c>
      <c r="E124" t="s">
        <v>530</v>
      </c>
      <c r="F124" t="s">
        <v>535</v>
      </c>
      <c r="G124" s="3" t="s">
        <v>629</v>
      </c>
      <c r="H124" t="s">
        <v>433</v>
      </c>
      <c r="O124" t="s">
        <v>590</v>
      </c>
    </row>
    <row r="125" spans="1:15">
      <c r="A125" s="1" t="s">
        <v>534</v>
      </c>
      <c r="E125" t="s">
        <v>537</v>
      </c>
      <c r="F125" t="s">
        <v>536</v>
      </c>
      <c r="G125" s="3" t="s">
        <v>630</v>
      </c>
      <c r="H125" t="s">
        <v>433</v>
      </c>
    </row>
    <row r="126" spans="1:15">
      <c r="A126" s="1" t="s">
        <v>534</v>
      </c>
      <c r="E126" t="s">
        <v>538</v>
      </c>
      <c r="F126" t="s">
        <v>539</v>
      </c>
      <c r="G126" s="3" t="s">
        <v>633</v>
      </c>
      <c r="H126" t="s">
        <v>1163</v>
      </c>
    </row>
    <row r="127" spans="1:15">
      <c r="A127" s="1" t="s">
        <v>534</v>
      </c>
      <c r="E127" t="s">
        <v>1151</v>
      </c>
      <c r="F127" t="s">
        <v>540</v>
      </c>
      <c r="G127" s="3" t="s">
        <v>626</v>
      </c>
      <c r="H127" t="s">
        <v>1163</v>
      </c>
    </row>
    <row r="128" spans="1:15">
      <c r="A128" s="1" t="s">
        <v>534</v>
      </c>
      <c r="E128" t="s">
        <v>541</v>
      </c>
      <c r="F128" t="s">
        <v>542</v>
      </c>
      <c r="G128" s="3" t="s">
        <v>619</v>
      </c>
      <c r="H128" t="s">
        <v>1072</v>
      </c>
    </row>
    <row r="129" spans="1:15">
      <c r="A129" s="1" t="s">
        <v>534</v>
      </c>
      <c r="E129" t="s">
        <v>459</v>
      </c>
      <c r="F129" t="s">
        <v>1153</v>
      </c>
      <c r="G129" s="3" t="s">
        <v>620</v>
      </c>
      <c r="H129" t="s">
        <v>1066</v>
      </c>
    </row>
    <row r="130" spans="1:15">
      <c r="A130" s="1" t="s">
        <v>534</v>
      </c>
      <c r="E130" t="s">
        <v>458</v>
      </c>
      <c r="F130" t="s">
        <v>1201</v>
      </c>
      <c r="G130" s="3" t="s">
        <v>624</v>
      </c>
      <c r="H130" t="s">
        <v>1071</v>
      </c>
    </row>
    <row r="131" spans="1:15">
      <c r="A131" s="1" t="s">
        <v>534</v>
      </c>
      <c r="E131" t="s">
        <v>1151</v>
      </c>
      <c r="F131" t="s">
        <v>1155</v>
      </c>
      <c r="G131" s="3" t="s">
        <v>634</v>
      </c>
      <c r="H131" t="s">
        <v>1065</v>
      </c>
    </row>
    <row r="132" spans="1:15">
      <c r="A132" s="1" t="s">
        <v>534</v>
      </c>
      <c r="E132" t="s">
        <v>461</v>
      </c>
      <c r="F132" t="s">
        <v>1154</v>
      </c>
      <c r="G132" s="3" t="s">
        <v>613</v>
      </c>
      <c r="H132" t="s">
        <v>1090</v>
      </c>
    </row>
    <row r="133" spans="1:15">
      <c r="A133" s="1" t="s">
        <v>534</v>
      </c>
      <c r="E133" t="s">
        <v>442</v>
      </c>
      <c r="F133" t="s">
        <v>1158</v>
      </c>
      <c r="G133" s="30">
        <v>11</v>
      </c>
      <c r="H133" t="s">
        <v>1163</v>
      </c>
    </row>
    <row r="134" spans="1:15">
      <c r="A134" s="1" t="s">
        <v>534</v>
      </c>
      <c r="E134" t="s">
        <v>1079</v>
      </c>
      <c r="F134" t="s">
        <v>651</v>
      </c>
      <c r="G134" s="30">
        <v>20</v>
      </c>
      <c r="H134" t="s">
        <v>1065</v>
      </c>
    </row>
    <row r="135" spans="1:15">
      <c r="A135" s="1" t="s">
        <v>534</v>
      </c>
      <c r="E135" t="s">
        <v>1164</v>
      </c>
      <c r="F135" t="s">
        <v>1165</v>
      </c>
      <c r="G135" s="30">
        <v>21</v>
      </c>
      <c r="H135" t="s">
        <v>1065</v>
      </c>
    </row>
    <row r="136" spans="1:15">
      <c r="A136" s="1" t="s">
        <v>534</v>
      </c>
      <c r="E136" t="s">
        <v>1083</v>
      </c>
      <c r="F136" t="s">
        <v>1152</v>
      </c>
      <c r="G136" s="30">
        <v>13</v>
      </c>
      <c r="H136" t="s">
        <v>1065</v>
      </c>
    </row>
    <row r="137" spans="1:15">
      <c r="A137" s="1" t="s">
        <v>534</v>
      </c>
      <c r="E137" t="s">
        <v>549</v>
      </c>
      <c r="F137" t="s">
        <v>1139</v>
      </c>
      <c r="G137" s="30">
        <v>15</v>
      </c>
      <c r="H137" t="s">
        <v>1073</v>
      </c>
    </row>
    <row r="138" spans="1:15">
      <c r="A138" s="1" t="s">
        <v>534</v>
      </c>
      <c r="E138" t="s">
        <v>549</v>
      </c>
      <c r="F138" t="s">
        <v>1156</v>
      </c>
      <c r="G138" s="30">
        <v>18</v>
      </c>
      <c r="H138" t="s">
        <v>1073</v>
      </c>
    </row>
    <row r="139" spans="1:15">
      <c r="A139" s="1" t="s">
        <v>534</v>
      </c>
      <c r="E139" t="s">
        <v>549</v>
      </c>
      <c r="F139" t="s">
        <v>1196</v>
      </c>
      <c r="G139" s="30">
        <v>19</v>
      </c>
      <c r="H139" t="s">
        <v>1073</v>
      </c>
    </row>
    <row r="140" spans="1:15">
      <c r="A140" s="1" t="s">
        <v>534</v>
      </c>
      <c r="E140" t="s">
        <v>1117</v>
      </c>
      <c r="F140" t="s">
        <v>1157</v>
      </c>
      <c r="G140" s="30" t="s">
        <v>1085</v>
      </c>
      <c r="H140" t="s">
        <v>1065</v>
      </c>
    </row>
    <row r="141" spans="1:15" s="16" customFormat="1"/>
    <row r="142" spans="1:15">
      <c r="A142" s="1" t="s">
        <v>543</v>
      </c>
      <c r="B142">
        <v>24</v>
      </c>
      <c r="C142" t="s">
        <v>452</v>
      </c>
      <c r="D142" t="s">
        <v>135</v>
      </c>
      <c r="E142" t="s">
        <v>544</v>
      </c>
      <c r="F142" t="s">
        <v>545</v>
      </c>
      <c r="G142" s="3" t="s">
        <v>580</v>
      </c>
      <c r="H142" t="s">
        <v>433</v>
      </c>
    </row>
    <row r="143" spans="1:15">
      <c r="A143" s="1" t="s">
        <v>543</v>
      </c>
      <c r="E143" t="s">
        <v>546</v>
      </c>
      <c r="F143" t="s">
        <v>547</v>
      </c>
      <c r="G143" s="3" t="s">
        <v>581</v>
      </c>
      <c r="H143" t="s">
        <v>433</v>
      </c>
    </row>
    <row r="144" spans="1:15">
      <c r="A144" s="1" t="s">
        <v>543</v>
      </c>
      <c r="E144" t="s">
        <v>511</v>
      </c>
      <c r="F144" t="s">
        <v>548</v>
      </c>
      <c r="G144" s="30">
        <v>8</v>
      </c>
      <c r="H144" t="s">
        <v>433</v>
      </c>
      <c r="O144" t="s">
        <v>590</v>
      </c>
    </row>
    <row r="145" spans="1:15">
      <c r="A145" s="1" t="s">
        <v>543</v>
      </c>
      <c r="E145" t="s">
        <v>549</v>
      </c>
      <c r="F145" t="s">
        <v>1197</v>
      </c>
      <c r="G145" t="s">
        <v>582</v>
      </c>
      <c r="H145" t="s">
        <v>1073</v>
      </c>
    </row>
    <row r="146" spans="1:15">
      <c r="A146" s="1" t="s">
        <v>543</v>
      </c>
      <c r="E146" t="s">
        <v>550</v>
      </c>
      <c r="F146" t="s">
        <v>551</v>
      </c>
      <c r="G146" t="s">
        <v>583</v>
      </c>
      <c r="H146" t="s">
        <v>1072</v>
      </c>
    </row>
    <row r="147" spans="1:15">
      <c r="A147" s="1" t="s">
        <v>543</v>
      </c>
      <c r="E147" t="s">
        <v>1151</v>
      </c>
      <c r="F147" t="s">
        <v>1198</v>
      </c>
      <c r="G147" s="30">
        <v>18</v>
      </c>
      <c r="H147" t="s">
        <v>1072</v>
      </c>
    </row>
    <row r="148" spans="1:15">
      <c r="A148" s="1" t="s">
        <v>543</v>
      </c>
      <c r="E148" t="s">
        <v>507</v>
      </c>
      <c r="F148" t="s">
        <v>552</v>
      </c>
      <c r="G148" s="30" t="s">
        <v>584</v>
      </c>
      <c r="H148" t="s">
        <v>1072</v>
      </c>
    </row>
    <row r="149" spans="1:15">
      <c r="A149" s="1" t="s">
        <v>543</v>
      </c>
      <c r="E149" t="s">
        <v>1159</v>
      </c>
      <c r="F149" t="s">
        <v>553</v>
      </c>
      <c r="G149" s="30">
        <v>23</v>
      </c>
      <c r="H149" t="s">
        <v>1076</v>
      </c>
    </row>
    <row r="150" spans="1:15">
      <c r="A150" s="1" t="s">
        <v>543</v>
      </c>
      <c r="E150" t="s">
        <v>511</v>
      </c>
      <c r="F150" t="s">
        <v>1160</v>
      </c>
      <c r="G150" s="30">
        <v>10</v>
      </c>
      <c r="H150" t="s">
        <v>1163</v>
      </c>
    </row>
    <row r="151" spans="1:15">
      <c r="A151" s="1" t="s">
        <v>543</v>
      </c>
      <c r="E151" t="s">
        <v>1083</v>
      </c>
      <c r="F151" t="s">
        <v>1199</v>
      </c>
      <c r="G151" s="30">
        <v>19</v>
      </c>
      <c r="H151" t="s">
        <v>1065</v>
      </c>
    </row>
    <row r="152" spans="1:15">
      <c r="A152" s="1" t="s">
        <v>543</v>
      </c>
      <c r="E152" t="s">
        <v>1164</v>
      </c>
      <c r="F152" t="s">
        <v>653</v>
      </c>
      <c r="G152" s="30">
        <v>20</v>
      </c>
      <c r="H152" t="s">
        <v>1065</v>
      </c>
    </row>
    <row r="153" spans="1:15">
      <c r="A153" s="1" t="s">
        <v>543</v>
      </c>
      <c r="E153" t="s">
        <v>1117</v>
      </c>
      <c r="F153" t="s">
        <v>1166</v>
      </c>
      <c r="G153" s="30">
        <v>21</v>
      </c>
      <c r="H153" t="s">
        <v>1065</v>
      </c>
    </row>
    <row r="154" spans="1:15">
      <c r="A154" s="1" t="s">
        <v>543</v>
      </c>
      <c r="E154" t="s">
        <v>549</v>
      </c>
      <c r="F154" t="s">
        <v>1161</v>
      </c>
      <c r="G154" s="30">
        <v>15</v>
      </c>
      <c r="H154" t="s">
        <v>1073</v>
      </c>
    </row>
    <row r="155" spans="1:15">
      <c r="A155" s="1" t="s">
        <v>543</v>
      </c>
      <c r="E155" t="s">
        <v>549</v>
      </c>
      <c r="F155" t="s">
        <v>1162</v>
      </c>
      <c r="G155" s="30">
        <v>18</v>
      </c>
      <c r="H155" t="s">
        <v>1073</v>
      </c>
    </row>
    <row r="156" spans="1:15">
      <c r="A156" s="1"/>
    </row>
    <row r="157" spans="1:15">
      <c r="A157" s="1" t="s">
        <v>554</v>
      </c>
      <c r="B157">
        <v>24</v>
      </c>
      <c r="C157" t="s">
        <v>452</v>
      </c>
      <c r="D157" t="s">
        <v>128</v>
      </c>
      <c r="E157" t="s">
        <v>477</v>
      </c>
      <c r="F157" t="s">
        <v>556</v>
      </c>
      <c r="G157" s="3" t="s">
        <v>575</v>
      </c>
      <c r="H157" t="s">
        <v>433</v>
      </c>
      <c r="O157" t="s">
        <v>590</v>
      </c>
    </row>
    <row r="158" spans="1:15">
      <c r="A158" s="1" t="s">
        <v>554</v>
      </c>
      <c r="E158" t="s">
        <v>585</v>
      </c>
      <c r="F158" t="s">
        <v>557</v>
      </c>
      <c r="G158" s="3" t="s">
        <v>586</v>
      </c>
      <c r="H158" t="s">
        <v>1071</v>
      </c>
    </row>
    <row r="159" spans="1:15">
      <c r="A159" s="1" t="s">
        <v>554</v>
      </c>
      <c r="E159" t="s">
        <v>461</v>
      </c>
      <c r="F159" t="s">
        <v>1200</v>
      </c>
      <c r="G159" t="s">
        <v>584</v>
      </c>
      <c r="H159" t="s">
        <v>1090</v>
      </c>
    </row>
    <row r="160" spans="1:15">
      <c r="A160" s="1" t="s">
        <v>554</v>
      </c>
      <c r="E160" t="s">
        <v>442</v>
      </c>
      <c r="F160" t="s">
        <v>558</v>
      </c>
      <c r="G160" s="30">
        <v>16</v>
      </c>
      <c r="H160" t="s">
        <v>1163</v>
      </c>
    </row>
    <row r="161" spans="1:15">
      <c r="A161" s="1" t="s">
        <v>554</v>
      </c>
      <c r="E161" t="s">
        <v>1143</v>
      </c>
      <c r="F161" t="s">
        <v>1167</v>
      </c>
      <c r="G161" s="30">
        <v>13</v>
      </c>
      <c r="H161" t="s">
        <v>1065</v>
      </c>
    </row>
    <row r="162" spans="1:15">
      <c r="A162" s="1" t="s">
        <v>554</v>
      </c>
      <c r="E162" t="s">
        <v>1083</v>
      </c>
      <c r="F162" t="s">
        <v>654</v>
      </c>
      <c r="G162" s="30">
        <v>19</v>
      </c>
      <c r="H162" t="s">
        <v>1065</v>
      </c>
    </row>
    <row r="163" spans="1:15">
      <c r="A163" s="1" t="s">
        <v>554</v>
      </c>
      <c r="E163" t="s">
        <v>1117</v>
      </c>
      <c r="F163" t="s">
        <v>655</v>
      </c>
      <c r="G163" s="30">
        <v>20</v>
      </c>
      <c r="H163" t="s">
        <v>1065</v>
      </c>
    </row>
    <row r="164" spans="1:15">
      <c r="A164" s="1"/>
      <c r="G164" s="30"/>
    </row>
    <row r="165" spans="1:15">
      <c r="A165" s="1" t="s">
        <v>559</v>
      </c>
      <c r="B165">
        <v>24</v>
      </c>
      <c r="C165" t="s">
        <v>452</v>
      </c>
      <c r="D165" t="s">
        <v>476</v>
      </c>
      <c r="E165" t="s">
        <v>560</v>
      </c>
      <c r="F165" t="s">
        <v>561</v>
      </c>
      <c r="G165" s="31" t="s">
        <v>575</v>
      </c>
      <c r="H165" t="s">
        <v>433</v>
      </c>
      <c r="O165" t="s">
        <v>590</v>
      </c>
    </row>
    <row r="166" spans="1:15">
      <c r="A166" s="1" t="s">
        <v>559</v>
      </c>
      <c r="E166" t="s">
        <v>562</v>
      </c>
      <c r="F166" t="s">
        <v>563</v>
      </c>
      <c r="G166" s="30">
        <v>7</v>
      </c>
      <c r="H166" t="s">
        <v>433</v>
      </c>
    </row>
    <row r="167" spans="1:15">
      <c r="A167" s="1" t="s">
        <v>559</v>
      </c>
      <c r="E167" t="s">
        <v>442</v>
      </c>
      <c r="F167" t="s">
        <v>1168</v>
      </c>
      <c r="G167" s="30">
        <v>9</v>
      </c>
      <c r="H167" t="s">
        <v>1163</v>
      </c>
    </row>
    <row r="168" spans="1:15">
      <c r="A168" s="1" t="s">
        <v>559</v>
      </c>
      <c r="E168" t="s">
        <v>445</v>
      </c>
      <c r="F168" t="s">
        <v>565</v>
      </c>
      <c r="G168" s="30">
        <v>10</v>
      </c>
      <c r="H168" t="s">
        <v>1073</v>
      </c>
    </row>
    <row r="169" spans="1:15">
      <c r="A169" s="1" t="s">
        <v>559</v>
      </c>
      <c r="E169" t="s">
        <v>549</v>
      </c>
      <c r="F169" t="s">
        <v>577</v>
      </c>
      <c r="G169" s="3" t="s">
        <v>588</v>
      </c>
      <c r="H169" t="s">
        <v>1073</v>
      </c>
    </row>
    <row r="170" spans="1:15">
      <c r="A170" s="1" t="s">
        <v>559</v>
      </c>
      <c r="E170" t="s">
        <v>507</v>
      </c>
      <c r="F170" t="s">
        <v>587</v>
      </c>
      <c r="G170" t="s">
        <v>584</v>
      </c>
      <c r="H170" t="s">
        <v>1072</v>
      </c>
    </row>
    <row r="171" spans="1:15">
      <c r="A171" s="1" t="s">
        <v>559</v>
      </c>
      <c r="E171" t="s">
        <v>442</v>
      </c>
      <c r="F171" t="s">
        <v>564</v>
      </c>
      <c r="G171" s="30">
        <v>8</v>
      </c>
      <c r="H171" t="s">
        <v>1163</v>
      </c>
    </row>
    <row r="172" spans="1:15">
      <c r="A172" s="1" t="s">
        <v>559</v>
      </c>
      <c r="E172" t="s">
        <v>1171</v>
      </c>
      <c r="F172" t="s">
        <v>1169</v>
      </c>
      <c r="G172" s="30">
        <v>15</v>
      </c>
      <c r="H172" t="s">
        <v>1065</v>
      </c>
    </row>
    <row r="173" spans="1:15">
      <c r="A173" s="1" t="s">
        <v>559</v>
      </c>
      <c r="E173" t="s">
        <v>1171</v>
      </c>
      <c r="F173" t="s">
        <v>656</v>
      </c>
      <c r="G173" s="30">
        <v>18</v>
      </c>
      <c r="H173" t="s">
        <v>1065</v>
      </c>
    </row>
    <row r="174" spans="1:15">
      <c r="A174" s="1" t="s">
        <v>559</v>
      </c>
      <c r="E174" t="s">
        <v>1117</v>
      </c>
      <c r="F174" t="s">
        <v>657</v>
      </c>
      <c r="G174" s="30">
        <v>19</v>
      </c>
      <c r="H174" t="s">
        <v>1065</v>
      </c>
    </row>
    <row r="175" spans="1:15">
      <c r="A175" s="1" t="s">
        <v>559</v>
      </c>
      <c r="E175" t="s">
        <v>1083</v>
      </c>
      <c r="F175" t="s">
        <v>658</v>
      </c>
      <c r="G175" s="30" t="s">
        <v>612</v>
      </c>
      <c r="H175" t="s">
        <v>1065</v>
      </c>
    </row>
    <row r="176" spans="1:15">
      <c r="A176" s="1" t="s">
        <v>559</v>
      </c>
      <c r="E176" t="s">
        <v>549</v>
      </c>
      <c r="F176" t="s">
        <v>1170</v>
      </c>
      <c r="G176" s="32" t="s">
        <v>1172</v>
      </c>
      <c r="H176" t="s">
        <v>1073</v>
      </c>
    </row>
    <row r="177" spans="1:15">
      <c r="A177" s="1" t="s">
        <v>559</v>
      </c>
      <c r="E177" t="s">
        <v>443</v>
      </c>
      <c r="F177" t="s">
        <v>1173</v>
      </c>
      <c r="G177" s="32">
        <v>23</v>
      </c>
      <c r="H177" t="s">
        <v>1071</v>
      </c>
    </row>
    <row r="178" spans="1:15">
      <c r="A178" s="1"/>
      <c r="G178" s="30"/>
    </row>
    <row r="179" spans="1:15">
      <c r="A179" s="1" t="s">
        <v>566</v>
      </c>
      <c r="B179">
        <v>20</v>
      </c>
      <c r="C179" t="s">
        <v>452</v>
      </c>
      <c r="D179" t="s">
        <v>136</v>
      </c>
      <c r="E179" t="s">
        <v>477</v>
      </c>
      <c r="F179" t="s">
        <v>567</v>
      </c>
      <c r="G179" s="31" t="s">
        <v>580</v>
      </c>
      <c r="H179" t="s">
        <v>433</v>
      </c>
      <c r="O179" t="s">
        <v>590</v>
      </c>
    </row>
    <row r="180" spans="1:15">
      <c r="A180" s="1" t="s">
        <v>566</v>
      </c>
      <c r="E180" t="s">
        <v>549</v>
      </c>
      <c r="F180" t="s">
        <v>1176</v>
      </c>
      <c r="G180" s="30">
        <v>7</v>
      </c>
      <c r="H180" t="s">
        <v>1066</v>
      </c>
    </row>
    <row r="181" spans="1:15">
      <c r="A181" s="1" t="s">
        <v>566</v>
      </c>
      <c r="E181" t="s">
        <v>507</v>
      </c>
      <c r="F181" t="s">
        <v>1177</v>
      </c>
      <c r="G181" s="30">
        <v>8</v>
      </c>
      <c r="H181" t="s">
        <v>1071</v>
      </c>
    </row>
    <row r="182" spans="1:15">
      <c r="A182" s="1" t="s">
        <v>566</v>
      </c>
      <c r="E182" t="s">
        <v>549</v>
      </c>
      <c r="F182" t="s">
        <v>1178</v>
      </c>
      <c r="G182" s="30">
        <v>9</v>
      </c>
      <c r="H182" t="s">
        <v>1071</v>
      </c>
    </row>
    <row r="183" spans="1:15">
      <c r="A183" s="1" t="s">
        <v>566</v>
      </c>
      <c r="E183" t="s">
        <v>507</v>
      </c>
      <c r="F183" t="s">
        <v>568</v>
      </c>
      <c r="G183" s="30" t="s">
        <v>582</v>
      </c>
      <c r="H183" t="s">
        <v>1072</v>
      </c>
    </row>
    <row r="184" spans="1:15">
      <c r="A184" s="1" t="s">
        <v>566</v>
      </c>
      <c r="E184" t="s">
        <v>461</v>
      </c>
      <c r="F184" t="s">
        <v>1181</v>
      </c>
      <c r="G184" t="s">
        <v>583</v>
      </c>
      <c r="H184" t="s">
        <v>1090</v>
      </c>
    </row>
    <row r="185" spans="1:15">
      <c r="A185" s="1" t="s">
        <v>566</v>
      </c>
      <c r="E185" t="s">
        <v>569</v>
      </c>
      <c r="F185" t="s">
        <v>570</v>
      </c>
      <c r="G185" s="30">
        <v>19</v>
      </c>
      <c r="H185" t="s">
        <v>1072</v>
      </c>
    </row>
    <row r="186" spans="1:15">
      <c r="A186" s="1" t="s">
        <v>566</v>
      </c>
      <c r="E186" t="s">
        <v>442</v>
      </c>
      <c r="F186" t="s">
        <v>1175</v>
      </c>
      <c r="G186" s="30">
        <v>6</v>
      </c>
      <c r="H186" t="s">
        <v>1163</v>
      </c>
    </row>
    <row r="187" spans="1:15">
      <c r="A187" s="1" t="s">
        <v>566</v>
      </c>
      <c r="E187" t="s">
        <v>1083</v>
      </c>
      <c r="F187" t="s">
        <v>659</v>
      </c>
      <c r="G187" s="30">
        <v>13</v>
      </c>
      <c r="H187" t="s">
        <v>1065</v>
      </c>
    </row>
    <row r="188" spans="1:15">
      <c r="A188" s="1" t="s">
        <v>566</v>
      </c>
      <c r="E188" t="s">
        <v>1117</v>
      </c>
      <c r="F188" t="s">
        <v>660</v>
      </c>
      <c r="G188" s="30">
        <v>18</v>
      </c>
      <c r="H188" t="s">
        <v>1065</v>
      </c>
    </row>
    <row r="189" spans="1:15">
      <c r="A189" s="1" t="s">
        <v>566</v>
      </c>
      <c r="E189" t="s">
        <v>549</v>
      </c>
      <c r="F189" t="s">
        <v>1174</v>
      </c>
      <c r="G189" s="30">
        <v>5</v>
      </c>
      <c r="H189" t="s">
        <v>1073</v>
      </c>
    </row>
    <row r="190" spans="1:15">
      <c r="A190" s="1" t="s">
        <v>566</v>
      </c>
      <c r="E190" t="s">
        <v>442</v>
      </c>
      <c r="F190" t="s">
        <v>1179</v>
      </c>
      <c r="G190" s="30">
        <v>9</v>
      </c>
      <c r="H190" t="s">
        <v>1076</v>
      </c>
    </row>
    <row r="191" spans="1:15">
      <c r="A191" s="1" t="s">
        <v>566</v>
      </c>
      <c r="E191" t="s">
        <v>1143</v>
      </c>
      <c r="F191" t="s">
        <v>1180</v>
      </c>
      <c r="G191" s="30">
        <v>11</v>
      </c>
      <c r="H191" t="s">
        <v>1065</v>
      </c>
    </row>
    <row r="192" spans="1:15">
      <c r="A192" s="1"/>
    </row>
    <row r="193" spans="1:15">
      <c r="A193" s="1" t="s">
        <v>571</v>
      </c>
      <c r="B193">
        <v>24</v>
      </c>
      <c r="C193" t="s">
        <v>432</v>
      </c>
      <c r="D193" t="s">
        <v>572</v>
      </c>
      <c r="E193" t="s">
        <v>541</v>
      </c>
      <c r="F193" t="s">
        <v>573</v>
      </c>
      <c r="G193" s="3" t="s">
        <v>575</v>
      </c>
      <c r="H193" t="s">
        <v>433</v>
      </c>
      <c r="O193" t="s">
        <v>590</v>
      </c>
    </row>
    <row r="194" spans="1:15">
      <c r="A194" s="1" t="s">
        <v>571</v>
      </c>
      <c r="E194" t="s">
        <v>549</v>
      </c>
      <c r="F194" t="s">
        <v>1183</v>
      </c>
      <c r="G194" s="3" t="s">
        <v>576</v>
      </c>
      <c r="H194" t="s">
        <v>1071</v>
      </c>
    </row>
    <row r="195" spans="1:15">
      <c r="A195" s="1" t="s">
        <v>571</v>
      </c>
      <c r="E195" t="s">
        <v>549</v>
      </c>
      <c r="F195" t="s">
        <v>578</v>
      </c>
      <c r="G195" t="s">
        <v>579</v>
      </c>
      <c r="H195" t="s">
        <v>1078</v>
      </c>
    </row>
    <row r="196" spans="1:15">
      <c r="E196" t="s">
        <v>442</v>
      </c>
      <c r="F196" t="s">
        <v>1203</v>
      </c>
      <c r="G196" s="30">
        <v>15</v>
      </c>
      <c r="H196" t="s">
        <v>1163</v>
      </c>
    </row>
    <row r="197" spans="1:15">
      <c r="A197" s="1" t="s">
        <v>571</v>
      </c>
      <c r="E197" t="s">
        <v>1186</v>
      </c>
      <c r="F197" t="s">
        <v>661</v>
      </c>
      <c r="G197" s="30">
        <v>21</v>
      </c>
      <c r="H197" t="s">
        <v>1065</v>
      </c>
    </row>
    <row r="198" spans="1:15">
      <c r="A198" s="1" t="s">
        <v>571</v>
      </c>
      <c r="E198" t="s">
        <v>1117</v>
      </c>
      <c r="F198" t="s">
        <v>662</v>
      </c>
      <c r="G198" s="30">
        <v>22</v>
      </c>
      <c r="H198" t="s">
        <v>1065</v>
      </c>
    </row>
    <row r="199" spans="1:15">
      <c r="A199" s="1" t="s">
        <v>571</v>
      </c>
      <c r="E199" t="s">
        <v>1083</v>
      </c>
      <c r="F199" s="4" t="s">
        <v>652</v>
      </c>
      <c r="G199" s="30">
        <v>23</v>
      </c>
      <c r="H199" t="s">
        <v>1065</v>
      </c>
    </row>
    <row r="200" spans="1:15">
      <c r="A200" s="1" t="s">
        <v>571</v>
      </c>
      <c r="E200" t="s">
        <v>1151</v>
      </c>
      <c r="F200" t="s">
        <v>1182</v>
      </c>
      <c r="G200" s="30">
        <v>6</v>
      </c>
      <c r="H200" t="s">
        <v>1076</v>
      </c>
    </row>
    <row r="201" spans="1:15">
      <c r="A201" s="1" t="s">
        <v>571</v>
      </c>
      <c r="E201" t="s">
        <v>1147</v>
      </c>
      <c r="F201" t="s">
        <v>1184</v>
      </c>
      <c r="G201" s="3" t="s">
        <v>1202</v>
      </c>
      <c r="H201" t="s">
        <v>1071</v>
      </c>
    </row>
    <row r="202" spans="1:15">
      <c r="A202" s="1"/>
      <c r="G202" s="3"/>
    </row>
    <row r="203" spans="1:15">
      <c r="A203" s="1" t="s">
        <v>591</v>
      </c>
      <c r="B203">
        <v>24</v>
      </c>
      <c r="C203" t="s">
        <v>452</v>
      </c>
      <c r="D203" t="s">
        <v>491</v>
      </c>
      <c r="E203" t="s">
        <v>592</v>
      </c>
      <c r="F203" t="s">
        <v>593</v>
      </c>
      <c r="G203" s="3" t="s">
        <v>575</v>
      </c>
      <c r="H203" t="s">
        <v>433</v>
      </c>
      <c r="O203" t="s">
        <v>590</v>
      </c>
    </row>
    <row r="204" spans="1:15">
      <c r="A204" s="1" t="s">
        <v>591</v>
      </c>
      <c r="E204" t="s">
        <v>511</v>
      </c>
      <c r="F204" t="s">
        <v>599</v>
      </c>
      <c r="G204" s="3" t="s">
        <v>600</v>
      </c>
      <c r="H204" t="s">
        <v>1072</v>
      </c>
    </row>
    <row r="205" spans="1:15">
      <c r="A205" s="1" t="s">
        <v>591</v>
      </c>
      <c r="E205" t="s">
        <v>544</v>
      </c>
      <c r="F205" t="s">
        <v>594</v>
      </c>
      <c r="G205" s="3" t="s">
        <v>601</v>
      </c>
      <c r="H205" t="s">
        <v>1072</v>
      </c>
    </row>
    <row r="206" spans="1:15">
      <c r="A206" s="1" t="s">
        <v>591</v>
      </c>
      <c r="E206" t="s">
        <v>549</v>
      </c>
      <c r="F206" t="s">
        <v>1204</v>
      </c>
      <c r="G206" s="3" t="s">
        <v>602</v>
      </c>
      <c r="H206" t="s">
        <v>1066</v>
      </c>
    </row>
    <row r="207" spans="1:15">
      <c r="A207" s="1" t="s">
        <v>591</v>
      </c>
      <c r="E207" t="s">
        <v>595</v>
      </c>
      <c r="F207" t="s">
        <v>1205</v>
      </c>
      <c r="G207" s="30">
        <v>17</v>
      </c>
      <c r="H207" t="s">
        <v>1071</v>
      </c>
    </row>
    <row r="208" spans="1:15">
      <c r="A208" s="1" t="s">
        <v>591</v>
      </c>
      <c r="E208" t="s">
        <v>461</v>
      </c>
      <c r="F208" t="s">
        <v>1206</v>
      </c>
      <c r="G208" t="s">
        <v>584</v>
      </c>
      <c r="H208" t="s">
        <v>1090</v>
      </c>
    </row>
    <row r="209" spans="1:16">
      <c r="A209" s="1" t="s">
        <v>591</v>
      </c>
      <c r="E209" t="s">
        <v>442</v>
      </c>
      <c r="F209" t="s">
        <v>1208</v>
      </c>
      <c r="G209" s="30">
        <v>7</v>
      </c>
      <c r="H209" t="s">
        <v>1163</v>
      </c>
    </row>
    <row r="210" spans="1:16">
      <c r="A210" s="1" t="s">
        <v>591</v>
      </c>
      <c r="E210" t="s">
        <v>596</v>
      </c>
      <c r="F210" t="s">
        <v>597</v>
      </c>
      <c r="G210" t="s">
        <v>598</v>
      </c>
      <c r="H210" t="s">
        <v>1005</v>
      </c>
    </row>
    <row r="211" spans="1:16">
      <c r="A211" s="1" t="s">
        <v>591</v>
      </c>
      <c r="E211" t="s">
        <v>1083</v>
      </c>
      <c r="F211" t="s">
        <v>663</v>
      </c>
      <c r="G211" t="s">
        <v>609</v>
      </c>
      <c r="H211" t="s">
        <v>1065</v>
      </c>
    </row>
    <row r="212" spans="1:16">
      <c r="A212" s="1" t="s">
        <v>591</v>
      </c>
      <c r="E212" t="s">
        <v>1207</v>
      </c>
      <c r="F212" t="s">
        <v>664</v>
      </c>
      <c r="G212" s="30">
        <v>21</v>
      </c>
      <c r="H212" t="s">
        <v>1065</v>
      </c>
    </row>
    <row r="213" spans="1:16" s="16" customFormat="1">
      <c r="A213" s="15"/>
      <c r="H213" t="s">
        <v>1006</v>
      </c>
    </row>
    <row r="214" spans="1:16">
      <c r="A214" s="1" t="s">
        <v>635</v>
      </c>
      <c r="B214">
        <v>24</v>
      </c>
      <c r="C214" t="s">
        <v>432</v>
      </c>
      <c r="D214" t="s">
        <v>665</v>
      </c>
      <c r="E214" t="s">
        <v>519</v>
      </c>
      <c r="F214" t="s">
        <v>666</v>
      </c>
      <c r="G214" s="3" t="s">
        <v>607</v>
      </c>
      <c r="H214" t="s">
        <v>433</v>
      </c>
      <c r="O214" s="3" t="s">
        <v>590</v>
      </c>
    </row>
    <row r="215" spans="1:16">
      <c r="A215" s="1" t="s">
        <v>635</v>
      </c>
      <c r="E215" t="s">
        <v>1151</v>
      </c>
      <c r="F215" t="s">
        <v>667</v>
      </c>
      <c r="G215" s="3" t="s">
        <v>605</v>
      </c>
      <c r="H215" t="s">
        <v>1072</v>
      </c>
      <c r="I215" s="3"/>
    </row>
    <row r="216" spans="1:16">
      <c r="A216" s="1" t="s">
        <v>635</v>
      </c>
      <c r="E216" t="s">
        <v>549</v>
      </c>
      <c r="F216" t="s">
        <v>668</v>
      </c>
      <c r="G216" s="3" t="s">
        <v>669</v>
      </c>
      <c r="H216" t="s">
        <v>1073</v>
      </c>
      <c r="I216" s="3"/>
    </row>
    <row r="217" spans="1:16">
      <c r="A217" s="1" t="s">
        <v>635</v>
      </c>
      <c r="E217" t="s">
        <v>511</v>
      </c>
      <c r="F217" t="s">
        <v>1209</v>
      </c>
      <c r="G217" s="3" t="s">
        <v>627</v>
      </c>
      <c r="H217" t="s">
        <v>1163</v>
      </c>
      <c r="I217" s="3"/>
    </row>
    <row r="218" spans="1:16">
      <c r="A218" s="1" t="s">
        <v>635</v>
      </c>
      <c r="E218" t="s">
        <v>444</v>
      </c>
      <c r="F218" s="3" t="s">
        <v>670</v>
      </c>
      <c r="G218" s="30">
        <v>17</v>
      </c>
      <c r="H218" t="s">
        <v>1005</v>
      </c>
      <c r="I218" s="3"/>
    </row>
    <row r="219" spans="1:16">
      <c r="A219" s="1" t="s">
        <v>635</v>
      </c>
      <c r="E219" t="s">
        <v>1117</v>
      </c>
      <c r="F219" s="3" t="s">
        <v>671</v>
      </c>
      <c r="G219" t="s">
        <v>609</v>
      </c>
      <c r="H219" t="s">
        <v>1065</v>
      </c>
      <c r="I219" s="3"/>
    </row>
    <row r="220" spans="1:16">
      <c r="A220" s="1" t="s">
        <v>635</v>
      </c>
      <c r="E220" t="s">
        <v>1083</v>
      </c>
      <c r="F220" t="s">
        <v>672</v>
      </c>
      <c r="G220" t="s">
        <v>612</v>
      </c>
      <c r="H220" t="s">
        <v>1065</v>
      </c>
      <c r="I220" s="3"/>
    </row>
    <row r="221" spans="1:16">
      <c r="A221" s="1"/>
      <c r="G221" s="3"/>
      <c r="I221" s="3"/>
    </row>
    <row r="222" spans="1:16">
      <c r="A222" s="1" t="s">
        <v>673</v>
      </c>
      <c r="B222">
        <v>20</v>
      </c>
      <c r="C222" t="s">
        <v>452</v>
      </c>
      <c r="D222" t="s">
        <v>137</v>
      </c>
      <c r="E222" t="s">
        <v>442</v>
      </c>
      <c r="F222" t="s">
        <v>674</v>
      </c>
      <c r="G222" s="3" t="s">
        <v>607</v>
      </c>
      <c r="H222" t="s">
        <v>433</v>
      </c>
      <c r="O222" t="s">
        <v>590</v>
      </c>
      <c r="P222" t="s">
        <v>678</v>
      </c>
    </row>
    <row r="223" spans="1:16">
      <c r="A223" s="1" t="s">
        <v>673</v>
      </c>
      <c r="E223" t="s">
        <v>1151</v>
      </c>
      <c r="F223" t="s">
        <v>1211</v>
      </c>
      <c r="G223" s="3" t="s">
        <v>620</v>
      </c>
      <c r="H223" t="s">
        <v>1071</v>
      </c>
      <c r="I223" s="3"/>
    </row>
    <row r="224" spans="1:16">
      <c r="A224" s="1" t="s">
        <v>673</v>
      </c>
      <c r="E224" t="s">
        <v>595</v>
      </c>
      <c r="F224" t="s">
        <v>680</v>
      </c>
      <c r="G224" s="3" t="s">
        <v>624</v>
      </c>
      <c r="H224" t="s">
        <v>1072</v>
      </c>
      <c r="I224" s="3"/>
    </row>
    <row r="225" spans="1:15">
      <c r="A225" s="1" t="s">
        <v>673</v>
      </c>
      <c r="E225" t="s">
        <v>442</v>
      </c>
      <c r="F225" t="s">
        <v>675</v>
      </c>
      <c r="G225" s="3" t="s">
        <v>618</v>
      </c>
      <c r="H225" t="s">
        <v>1163</v>
      </c>
      <c r="I225" s="3"/>
      <c r="K225" s="3"/>
      <c r="N225" s="4"/>
    </row>
    <row r="226" spans="1:15">
      <c r="A226" s="1" t="s">
        <v>673</v>
      </c>
      <c r="E226" t="s">
        <v>444</v>
      </c>
      <c r="F226" s="3" t="s">
        <v>681</v>
      </c>
      <c r="G226" s="30">
        <v>19</v>
      </c>
      <c r="H226" t="s">
        <v>1076</v>
      </c>
      <c r="I226" s="3"/>
      <c r="K226" s="3"/>
      <c r="N226" s="4"/>
    </row>
    <row r="227" spans="1:15">
      <c r="A227" s="1" t="s">
        <v>673</v>
      </c>
      <c r="E227" t="s">
        <v>1083</v>
      </c>
      <c r="F227" t="s">
        <v>1210</v>
      </c>
      <c r="G227" s="30">
        <v>9</v>
      </c>
      <c r="H227" t="s">
        <v>1065</v>
      </c>
      <c r="I227" s="3"/>
      <c r="K227" s="3"/>
      <c r="N227" s="4"/>
    </row>
    <row r="228" spans="1:15">
      <c r="A228" s="1" t="s">
        <v>673</v>
      </c>
      <c r="E228" t="s">
        <v>1117</v>
      </c>
      <c r="F228" t="s">
        <v>676</v>
      </c>
      <c r="G228" s="3" t="s">
        <v>605</v>
      </c>
      <c r="H228" t="s">
        <v>1065</v>
      </c>
      <c r="I228" s="3"/>
      <c r="K228" s="3"/>
      <c r="N228" s="4"/>
    </row>
    <row r="229" spans="1:15">
      <c r="A229" s="1" t="s">
        <v>673</v>
      </c>
      <c r="E229" t="s">
        <v>1186</v>
      </c>
      <c r="F229" t="s">
        <v>677</v>
      </c>
      <c r="G229" s="32">
        <v>11</v>
      </c>
      <c r="H229" t="s">
        <v>1065</v>
      </c>
      <c r="I229" s="3"/>
      <c r="K229" s="3"/>
      <c r="N229" s="4"/>
    </row>
    <row r="230" spans="1:15">
      <c r="A230" s="1" t="s">
        <v>673</v>
      </c>
      <c r="E230" t="s">
        <v>549</v>
      </c>
      <c r="F230" t="s">
        <v>1212</v>
      </c>
      <c r="G230" s="32">
        <v>18</v>
      </c>
      <c r="H230" t="s">
        <v>1073</v>
      </c>
      <c r="I230" s="3"/>
      <c r="K230" s="3"/>
      <c r="N230" s="4"/>
    </row>
    <row r="231" spans="1:15">
      <c r="A231" s="1"/>
      <c r="G231" s="4"/>
      <c r="I231" s="3"/>
      <c r="K231" s="3"/>
      <c r="N231" s="4"/>
    </row>
    <row r="232" spans="1:15">
      <c r="A232" s="1" t="s">
        <v>682</v>
      </c>
      <c r="B232">
        <v>20</v>
      </c>
      <c r="C232" t="s">
        <v>452</v>
      </c>
      <c r="D232" t="s">
        <v>555</v>
      </c>
      <c r="E232" t="s">
        <v>477</v>
      </c>
      <c r="F232" t="s">
        <v>683</v>
      </c>
      <c r="G232" s="3" t="s">
        <v>629</v>
      </c>
      <c r="H232" t="s">
        <v>433</v>
      </c>
      <c r="I232" s="3"/>
      <c r="O232" t="s">
        <v>590</v>
      </c>
    </row>
    <row r="233" spans="1:15">
      <c r="A233" s="1" t="s">
        <v>682</v>
      </c>
      <c r="E233" t="s">
        <v>442</v>
      </c>
      <c r="F233" t="s">
        <v>684</v>
      </c>
      <c r="G233" s="3" t="s">
        <v>685</v>
      </c>
      <c r="H233" t="s">
        <v>433</v>
      </c>
    </row>
    <row r="234" spans="1:15">
      <c r="A234" s="1" t="s">
        <v>682</v>
      </c>
      <c r="E234" t="s">
        <v>516</v>
      </c>
      <c r="F234" t="s">
        <v>687</v>
      </c>
      <c r="G234" s="3" t="s">
        <v>688</v>
      </c>
      <c r="H234" t="s">
        <v>1072</v>
      </c>
      <c r="I234" s="3"/>
      <c r="N234" s="4"/>
    </row>
    <row r="235" spans="1:15">
      <c r="A235" s="1" t="s">
        <v>682</v>
      </c>
      <c r="E235" t="s">
        <v>507</v>
      </c>
      <c r="F235" t="s">
        <v>1216</v>
      </c>
      <c r="G235" s="3" t="s">
        <v>609</v>
      </c>
      <c r="H235" t="s">
        <v>1071</v>
      </c>
      <c r="I235" s="3"/>
      <c r="N235" s="4"/>
    </row>
    <row r="236" spans="1:15">
      <c r="A236" s="1" t="s">
        <v>682</v>
      </c>
      <c r="E236" t="s">
        <v>442</v>
      </c>
      <c r="F236" t="s">
        <v>1213</v>
      </c>
      <c r="G236" s="31" t="s">
        <v>618</v>
      </c>
      <c r="H236" t="s">
        <v>1163</v>
      </c>
      <c r="I236" s="3"/>
      <c r="N236" s="4"/>
    </row>
    <row r="237" spans="1:15">
      <c r="A237" s="1" t="s">
        <v>682</v>
      </c>
      <c r="E237" t="s">
        <v>1214</v>
      </c>
      <c r="F237" t="s">
        <v>1215</v>
      </c>
      <c r="G237" s="32">
        <v>12</v>
      </c>
      <c r="H237" t="s">
        <v>1071</v>
      </c>
      <c r="I237" s="3"/>
      <c r="N237" s="4"/>
    </row>
    <row r="238" spans="1:15">
      <c r="A238" s="1" t="s">
        <v>682</v>
      </c>
      <c r="E238" t="s">
        <v>1083</v>
      </c>
      <c r="F238" t="s">
        <v>686</v>
      </c>
      <c r="G238" s="32">
        <v>13</v>
      </c>
      <c r="H238" t="s">
        <v>1065</v>
      </c>
      <c r="I238" s="3"/>
      <c r="N238" s="4"/>
    </row>
    <row r="239" spans="1:15">
      <c r="A239" s="1"/>
      <c r="G239" s="3"/>
      <c r="I239" s="3"/>
      <c r="N239" s="4"/>
    </row>
    <row r="240" spans="1:15">
      <c r="A240" s="1" t="s">
        <v>689</v>
      </c>
      <c r="B240">
        <v>20</v>
      </c>
      <c r="C240" t="s">
        <v>452</v>
      </c>
      <c r="D240" t="s">
        <v>138</v>
      </c>
      <c r="E240" t="s">
        <v>690</v>
      </c>
      <c r="F240" t="s">
        <v>691</v>
      </c>
      <c r="G240" s="3" t="s">
        <v>692</v>
      </c>
      <c r="H240" t="s">
        <v>433</v>
      </c>
      <c r="O240" t="s">
        <v>590</v>
      </c>
    </row>
    <row r="241" spans="1:15">
      <c r="A241" s="1" t="s">
        <v>689</v>
      </c>
      <c r="E241" t="s">
        <v>442</v>
      </c>
      <c r="F241" t="s">
        <v>693</v>
      </c>
      <c r="G241" s="3" t="s">
        <v>694</v>
      </c>
      <c r="H241" t="s">
        <v>433</v>
      </c>
      <c r="I241" s="3"/>
    </row>
    <row r="242" spans="1:15">
      <c r="A242" s="1" t="s">
        <v>689</v>
      </c>
      <c r="E242" t="s">
        <v>549</v>
      </c>
      <c r="F242" t="s">
        <v>1222</v>
      </c>
      <c r="G242" s="3" t="s">
        <v>620</v>
      </c>
      <c r="H242" t="s">
        <v>1066</v>
      </c>
      <c r="I242" s="3"/>
    </row>
    <row r="243" spans="1:15">
      <c r="A243" s="1" t="s">
        <v>689</v>
      </c>
      <c r="E243" t="s">
        <v>461</v>
      </c>
      <c r="F243" t="s">
        <v>1217</v>
      </c>
      <c r="G243" s="3" t="s">
        <v>609</v>
      </c>
      <c r="H243" t="s">
        <v>1090</v>
      </c>
      <c r="I243" s="3"/>
      <c r="N243" s="4"/>
    </row>
    <row r="244" spans="1:15">
      <c r="A244" s="1" t="s">
        <v>689</v>
      </c>
      <c r="E244" t="s">
        <v>442</v>
      </c>
      <c r="F244" t="s">
        <v>1220</v>
      </c>
      <c r="G244" s="3" t="s">
        <v>696</v>
      </c>
      <c r="H244" t="s">
        <v>1163</v>
      </c>
      <c r="I244" s="3"/>
      <c r="N244" s="4"/>
    </row>
    <row r="245" spans="1:15">
      <c r="A245" s="1" t="s">
        <v>689</v>
      </c>
      <c r="E245" t="s">
        <v>1218</v>
      </c>
      <c r="F245" t="s">
        <v>1219</v>
      </c>
      <c r="G245" s="32">
        <v>9</v>
      </c>
      <c r="H245" t="s">
        <v>1065</v>
      </c>
      <c r="I245" s="3"/>
      <c r="N245" s="4"/>
    </row>
    <row r="246" spans="1:15">
      <c r="A246" s="1" t="s">
        <v>689</v>
      </c>
      <c r="E246" t="s">
        <v>1117</v>
      </c>
      <c r="F246" t="s">
        <v>1221</v>
      </c>
      <c r="G246" s="32">
        <v>10</v>
      </c>
      <c r="H246" t="s">
        <v>1065</v>
      </c>
      <c r="I246" s="3"/>
      <c r="N246" s="4"/>
    </row>
    <row r="247" spans="1:15">
      <c r="A247" s="1">
        <v>4</v>
      </c>
      <c r="E247" t="s">
        <v>1083</v>
      </c>
      <c r="F247" t="s">
        <v>695</v>
      </c>
      <c r="G247" s="32">
        <v>11</v>
      </c>
      <c r="H247" t="s">
        <v>1065</v>
      </c>
      <c r="I247" s="3"/>
      <c r="N247" s="4"/>
    </row>
    <row r="248" spans="1:15">
      <c r="A248" s="1"/>
      <c r="G248" s="3"/>
      <c r="I248" s="3"/>
      <c r="N248" s="4"/>
    </row>
    <row r="249" spans="1:15">
      <c r="A249" s="1" t="s">
        <v>697</v>
      </c>
      <c r="B249">
        <v>28</v>
      </c>
      <c r="C249" t="s">
        <v>452</v>
      </c>
      <c r="D249" t="s">
        <v>700</v>
      </c>
      <c r="E249" t="s">
        <v>698</v>
      </c>
      <c r="F249" t="s">
        <v>699</v>
      </c>
      <c r="G249" s="3" t="s">
        <v>629</v>
      </c>
      <c r="H249" t="s">
        <v>433</v>
      </c>
      <c r="O249" t="s">
        <v>590</v>
      </c>
    </row>
    <row r="250" spans="1:15">
      <c r="A250" s="1" t="s">
        <v>697</v>
      </c>
      <c r="E250" t="s">
        <v>477</v>
      </c>
      <c r="F250" t="s">
        <v>701</v>
      </c>
      <c r="G250" s="3" t="s">
        <v>702</v>
      </c>
      <c r="H250" t="s">
        <v>433</v>
      </c>
      <c r="I250" s="3"/>
    </row>
    <row r="251" spans="1:15">
      <c r="A251" s="1" t="s">
        <v>697</v>
      </c>
      <c r="E251" t="s">
        <v>507</v>
      </c>
      <c r="F251" t="s">
        <v>703</v>
      </c>
      <c r="G251" s="3" t="s">
        <v>613</v>
      </c>
      <c r="H251" t="s">
        <v>1066</v>
      </c>
      <c r="I251" s="3"/>
    </row>
    <row r="252" spans="1:15">
      <c r="A252" s="1" t="s">
        <v>697</v>
      </c>
      <c r="E252" t="s">
        <v>707</v>
      </c>
      <c r="F252" t="s">
        <v>708</v>
      </c>
      <c r="G252" s="3" t="s">
        <v>709</v>
      </c>
      <c r="H252" t="s">
        <v>1065</v>
      </c>
      <c r="I252" s="3"/>
      <c r="N252" s="4"/>
    </row>
    <row r="253" spans="1:15">
      <c r="A253" s="1" t="s">
        <v>697</v>
      </c>
      <c r="E253" t="s">
        <v>442</v>
      </c>
      <c r="F253" t="s">
        <v>1225</v>
      </c>
      <c r="G253" s="3" t="s">
        <v>611</v>
      </c>
      <c r="H253" t="s">
        <v>1163</v>
      </c>
      <c r="I253" s="3"/>
      <c r="N253" s="4"/>
    </row>
    <row r="254" spans="1:15">
      <c r="A254" s="1" t="s">
        <v>697</v>
      </c>
      <c r="E254" t="s">
        <v>704</v>
      </c>
      <c r="F254" s="3" t="s">
        <v>705</v>
      </c>
      <c r="G254" s="30">
        <v>24</v>
      </c>
      <c r="H254" t="s">
        <v>1005</v>
      </c>
      <c r="I254" s="3"/>
      <c r="N254" s="4"/>
    </row>
    <row r="255" spans="1:15">
      <c r="A255" s="1" t="s">
        <v>697</v>
      </c>
      <c r="E255" t="s">
        <v>1186</v>
      </c>
      <c r="F255" t="s">
        <v>1223</v>
      </c>
      <c r="G255" s="32">
        <v>5</v>
      </c>
      <c r="H255" t="s">
        <v>1065</v>
      </c>
      <c r="I255" s="3"/>
      <c r="N255" s="4"/>
    </row>
    <row r="256" spans="1:15">
      <c r="A256" s="1" t="s">
        <v>697</v>
      </c>
      <c r="E256" t="s">
        <v>1083</v>
      </c>
      <c r="F256" t="s">
        <v>1224</v>
      </c>
      <c r="G256" s="32">
        <v>6</v>
      </c>
      <c r="H256" t="s">
        <v>1065</v>
      </c>
      <c r="I256" s="3"/>
      <c r="N256" s="4"/>
    </row>
    <row r="257" spans="1:15">
      <c r="A257" s="1" t="s">
        <v>697</v>
      </c>
      <c r="E257" t="s">
        <v>1117</v>
      </c>
      <c r="F257" t="s">
        <v>706</v>
      </c>
      <c r="G257" s="32">
        <v>26</v>
      </c>
      <c r="H257" t="s">
        <v>1065</v>
      </c>
      <c r="I257" s="3"/>
      <c r="N257" s="4"/>
    </row>
    <row r="258" spans="1:15">
      <c r="A258" s="1" t="s">
        <v>697</v>
      </c>
      <c r="E258" t="s">
        <v>103</v>
      </c>
      <c r="F258" t="s">
        <v>1226</v>
      </c>
      <c r="G258" s="3" t="s">
        <v>1227</v>
      </c>
      <c r="H258" t="s">
        <v>1071</v>
      </c>
    </row>
    <row r="259" spans="1:15">
      <c r="A259" s="1"/>
      <c r="G259" s="3"/>
    </row>
    <row r="260" spans="1:15">
      <c r="A260" s="1" t="s">
        <v>710</v>
      </c>
      <c r="B260">
        <v>20</v>
      </c>
      <c r="C260" t="s">
        <v>447</v>
      </c>
      <c r="D260" t="s">
        <v>139</v>
      </c>
      <c r="E260" t="s">
        <v>711</v>
      </c>
      <c r="F260" t="s">
        <v>1228</v>
      </c>
      <c r="G260" s="3" t="s">
        <v>692</v>
      </c>
      <c r="H260" t="s">
        <v>433</v>
      </c>
      <c r="I260" s="3"/>
      <c r="O260" t="s">
        <v>590</v>
      </c>
    </row>
    <row r="261" spans="1:15">
      <c r="A261" s="1" t="s">
        <v>710</v>
      </c>
      <c r="E261" t="s">
        <v>511</v>
      </c>
      <c r="F261" t="s">
        <v>1229</v>
      </c>
      <c r="G261" s="3" t="s">
        <v>631</v>
      </c>
      <c r="H261" t="s">
        <v>1066</v>
      </c>
    </row>
    <row r="262" spans="1:15">
      <c r="A262" s="1" t="s">
        <v>710</v>
      </c>
      <c r="E262" t="s">
        <v>707</v>
      </c>
      <c r="F262" t="s">
        <v>708</v>
      </c>
      <c r="G262" s="3" t="s">
        <v>696</v>
      </c>
      <c r="H262" t="s">
        <v>1072</v>
      </c>
      <c r="I262" s="3"/>
      <c r="N262" s="4"/>
    </row>
    <row r="263" spans="1:15">
      <c r="A263" s="1" t="s">
        <v>710</v>
      </c>
      <c r="E263" t="s">
        <v>595</v>
      </c>
      <c r="F263" t="s">
        <v>1230</v>
      </c>
      <c r="G263" s="3" t="s">
        <v>620</v>
      </c>
      <c r="H263" t="s">
        <v>1071</v>
      </c>
      <c r="I263" s="3"/>
      <c r="N263" s="4"/>
    </row>
    <row r="264" spans="1:15">
      <c r="A264" s="1" t="s">
        <v>710</v>
      </c>
      <c r="E264" t="s">
        <v>461</v>
      </c>
      <c r="F264" t="s">
        <v>1231</v>
      </c>
      <c r="G264" s="3" t="s">
        <v>609</v>
      </c>
      <c r="H264" t="s">
        <v>1090</v>
      </c>
      <c r="I264" s="3"/>
      <c r="N264" s="4"/>
    </row>
    <row r="265" spans="1:15">
      <c r="A265" s="1" t="s">
        <v>710</v>
      </c>
      <c r="E265" t="s">
        <v>442</v>
      </c>
      <c r="F265" t="s">
        <v>712</v>
      </c>
      <c r="G265" s="3" t="s">
        <v>618</v>
      </c>
      <c r="H265" t="s">
        <v>1163</v>
      </c>
      <c r="I265" s="3"/>
      <c r="N265" s="4"/>
    </row>
    <row r="266" spans="1:15">
      <c r="A266" s="1" t="s">
        <v>710</v>
      </c>
      <c r="E266" t="s">
        <v>1083</v>
      </c>
      <c r="F266" t="s">
        <v>713</v>
      </c>
      <c r="G266" s="3" t="s">
        <v>622</v>
      </c>
      <c r="H266" t="s">
        <v>1065</v>
      </c>
      <c r="I266" s="3"/>
      <c r="N266" s="4"/>
    </row>
    <row r="267" spans="1:15">
      <c r="A267" s="1" t="s">
        <v>710</v>
      </c>
      <c r="E267" t="s">
        <v>1117</v>
      </c>
      <c r="F267" t="s">
        <v>714</v>
      </c>
      <c r="G267" s="32">
        <v>14</v>
      </c>
      <c r="H267" t="s">
        <v>1065</v>
      </c>
      <c r="I267" s="3"/>
      <c r="N267" s="4"/>
    </row>
    <row r="268" spans="1:15" s="16" customFormat="1">
      <c r="A268" s="15"/>
      <c r="G268" s="17"/>
      <c r="H268"/>
      <c r="I268" s="17"/>
      <c r="N268" s="18"/>
    </row>
    <row r="269" spans="1:15">
      <c r="A269" s="4" t="s">
        <v>715</v>
      </c>
      <c r="B269">
        <v>20</v>
      </c>
      <c r="C269" t="s">
        <v>452</v>
      </c>
      <c r="D269" t="s">
        <v>140</v>
      </c>
      <c r="E269" t="s">
        <v>717</v>
      </c>
      <c r="F269" t="s">
        <v>718</v>
      </c>
      <c r="G269" s="3" t="s">
        <v>607</v>
      </c>
      <c r="H269" t="s">
        <v>433</v>
      </c>
      <c r="O269" t="s">
        <v>590</v>
      </c>
    </row>
    <row r="270" spans="1:15">
      <c r="A270" s="1" t="s">
        <v>715</v>
      </c>
      <c r="E270" t="s">
        <v>719</v>
      </c>
      <c r="F270" t="s">
        <v>720</v>
      </c>
      <c r="G270" s="3" t="s">
        <v>627</v>
      </c>
      <c r="H270" t="s">
        <v>433</v>
      </c>
      <c r="I270" s="3"/>
    </row>
    <row r="271" spans="1:15">
      <c r="A271" s="1" t="s">
        <v>715</v>
      </c>
      <c r="E271" t="s">
        <v>549</v>
      </c>
      <c r="F271" t="s">
        <v>20</v>
      </c>
      <c r="G271" s="3" t="s">
        <v>609</v>
      </c>
      <c r="H271" t="s">
        <v>1073</v>
      </c>
      <c r="I271" s="3"/>
      <c r="N271" s="4"/>
    </row>
    <row r="272" spans="1:15">
      <c r="A272" s="1" t="s">
        <v>715</v>
      </c>
      <c r="E272" t="s">
        <v>442</v>
      </c>
      <c r="F272" t="s">
        <v>19</v>
      </c>
      <c r="G272" s="3" t="s">
        <v>611</v>
      </c>
      <c r="H272" t="s">
        <v>1163</v>
      </c>
      <c r="I272" s="3"/>
    </row>
    <row r="273" spans="1:16">
      <c r="A273" s="1" t="s">
        <v>715</v>
      </c>
      <c r="E273" t="s">
        <v>1083</v>
      </c>
      <c r="F273" t="s">
        <v>721</v>
      </c>
      <c r="G273" s="4" t="s">
        <v>722</v>
      </c>
      <c r="H273" t="s">
        <v>1065</v>
      </c>
      <c r="I273" s="3"/>
      <c r="N273" s="4"/>
    </row>
    <row r="274" spans="1:16">
      <c r="A274" s="1" t="s">
        <v>715</v>
      </c>
      <c r="E274" t="s">
        <v>1117</v>
      </c>
      <c r="F274" t="s">
        <v>3</v>
      </c>
      <c r="G274" s="4" t="s">
        <v>669</v>
      </c>
      <c r="H274" t="s">
        <v>1065</v>
      </c>
      <c r="I274" s="3"/>
      <c r="N274" s="4"/>
    </row>
    <row r="275" spans="1:16">
      <c r="A275" s="1" t="s">
        <v>715</v>
      </c>
      <c r="E275" t="s">
        <v>1186</v>
      </c>
      <c r="F275" t="s">
        <v>4</v>
      </c>
      <c r="G275" s="32">
        <v>17</v>
      </c>
      <c r="H275" t="s">
        <v>1065</v>
      </c>
      <c r="I275" s="3"/>
      <c r="N275" s="4"/>
    </row>
    <row r="276" spans="1:16">
      <c r="A276" s="1"/>
      <c r="G276" s="4"/>
      <c r="I276" s="3"/>
      <c r="N276" s="4"/>
    </row>
    <row r="277" spans="1:16">
      <c r="A277" s="1" t="s">
        <v>723</v>
      </c>
      <c r="B277">
        <v>20</v>
      </c>
      <c r="C277" t="s">
        <v>452</v>
      </c>
      <c r="D277" t="s">
        <v>141</v>
      </c>
      <c r="E277" t="s">
        <v>724</v>
      </c>
      <c r="F277" t="s">
        <v>725</v>
      </c>
      <c r="G277" s="3" t="s">
        <v>603</v>
      </c>
      <c r="H277" t="s">
        <v>433</v>
      </c>
      <c r="O277" t="s">
        <v>590</v>
      </c>
    </row>
    <row r="278" spans="1:16">
      <c r="A278" s="1" t="s">
        <v>723</v>
      </c>
      <c r="E278" t="s">
        <v>442</v>
      </c>
      <c r="F278" t="s">
        <v>5</v>
      </c>
      <c r="G278" s="3" t="s">
        <v>606</v>
      </c>
      <c r="H278" t="s">
        <v>1163</v>
      </c>
      <c r="I278" s="3"/>
    </row>
    <row r="279" spans="1:16">
      <c r="A279" s="1" t="s">
        <v>723</v>
      </c>
      <c r="E279" t="s">
        <v>726</v>
      </c>
      <c r="F279" s="3" t="s">
        <v>727</v>
      </c>
      <c r="G279" s="30">
        <v>17</v>
      </c>
      <c r="H279" t="s">
        <v>1005</v>
      </c>
      <c r="I279" s="3"/>
    </row>
    <row r="280" spans="1:16">
      <c r="A280" s="1" t="s">
        <v>723</v>
      </c>
      <c r="E280" t="s">
        <v>7</v>
      </c>
      <c r="F280" t="s">
        <v>6</v>
      </c>
      <c r="G280" s="32">
        <v>16</v>
      </c>
      <c r="H280" t="s">
        <v>1072</v>
      </c>
      <c r="I280" s="3"/>
      <c r="N280" s="4"/>
    </row>
    <row r="281" spans="1:16">
      <c r="A281" s="1" t="s">
        <v>723</v>
      </c>
      <c r="E281" t="s">
        <v>1117</v>
      </c>
      <c r="F281" t="s">
        <v>8</v>
      </c>
      <c r="G281" s="32">
        <v>18</v>
      </c>
      <c r="H281" t="s">
        <v>1065</v>
      </c>
      <c r="I281" s="3"/>
      <c r="N281" s="4"/>
    </row>
    <row r="282" spans="1:16">
      <c r="A282" s="1" t="s">
        <v>723</v>
      </c>
      <c r="E282" t="s">
        <v>1083</v>
      </c>
      <c r="F282" t="s">
        <v>729</v>
      </c>
      <c r="G282" s="32">
        <v>19</v>
      </c>
      <c r="H282" t="s">
        <v>1065</v>
      </c>
      <c r="I282" s="3"/>
      <c r="N282" s="4"/>
    </row>
    <row r="283" spans="1:16">
      <c r="A283" s="1"/>
      <c r="G283" s="31"/>
      <c r="H283" t="s">
        <v>1006</v>
      </c>
      <c r="I283" s="3"/>
      <c r="N283" s="4"/>
    </row>
    <row r="284" spans="1:16">
      <c r="A284" s="1" t="s">
        <v>730</v>
      </c>
      <c r="B284">
        <v>24</v>
      </c>
      <c r="C284" t="s">
        <v>452</v>
      </c>
      <c r="D284" t="s">
        <v>142</v>
      </c>
      <c r="E284" t="s">
        <v>724</v>
      </c>
      <c r="F284" t="s">
        <v>731</v>
      </c>
      <c r="G284" s="3" t="s">
        <v>603</v>
      </c>
      <c r="H284" t="s">
        <v>433</v>
      </c>
      <c r="O284" t="s">
        <v>590</v>
      </c>
      <c r="P284" t="s">
        <v>678</v>
      </c>
    </row>
    <row r="285" spans="1:16">
      <c r="A285" s="1" t="s">
        <v>730</v>
      </c>
      <c r="E285" t="s">
        <v>732</v>
      </c>
      <c r="F285" t="s">
        <v>733</v>
      </c>
      <c r="G285" s="3" t="s">
        <v>734</v>
      </c>
      <c r="H285" t="s">
        <v>433</v>
      </c>
      <c r="I285" s="3"/>
    </row>
    <row r="286" spans="1:16">
      <c r="A286" s="1" t="s">
        <v>730</v>
      </c>
      <c r="E286" t="s">
        <v>461</v>
      </c>
      <c r="F286" t="s">
        <v>9</v>
      </c>
      <c r="G286" s="3" t="s">
        <v>613</v>
      </c>
      <c r="H286" t="s">
        <v>1090</v>
      </c>
      <c r="I286" s="3"/>
    </row>
    <row r="287" spans="1:16">
      <c r="A287" s="1" t="s">
        <v>730</v>
      </c>
      <c r="E287" t="s">
        <v>442</v>
      </c>
      <c r="F287" t="s">
        <v>735</v>
      </c>
      <c r="G287" s="3" t="s">
        <v>624</v>
      </c>
      <c r="H287" t="s">
        <v>1163</v>
      </c>
      <c r="I287" s="3"/>
      <c r="N287" s="4"/>
    </row>
    <row r="288" spans="1:16">
      <c r="A288" s="1" t="s">
        <v>730</v>
      </c>
      <c r="E288" t="s">
        <v>1117</v>
      </c>
      <c r="F288" t="s">
        <v>736</v>
      </c>
      <c r="G288" s="32">
        <v>19</v>
      </c>
      <c r="H288" t="s">
        <v>1065</v>
      </c>
      <c r="I288" s="3"/>
      <c r="N288" s="4"/>
    </row>
    <row r="289" spans="1:15">
      <c r="A289" s="1" t="s">
        <v>730</v>
      </c>
      <c r="E289" t="s">
        <v>1083</v>
      </c>
      <c r="F289" t="s">
        <v>737</v>
      </c>
      <c r="G289" s="32">
        <v>20</v>
      </c>
      <c r="H289" t="s">
        <v>1065</v>
      </c>
      <c r="I289" s="3"/>
      <c r="N289" s="4"/>
    </row>
    <row r="290" spans="1:15">
      <c r="A290" s="1" t="s">
        <v>730</v>
      </c>
      <c r="E290" t="s">
        <v>1186</v>
      </c>
      <c r="F290" t="s">
        <v>738</v>
      </c>
      <c r="G290" s="32">
        <v>21</v>
      </c>
      <c r="H290" t="s">
        <v>1065</v>
      </c>
      <c r="I290" s="3"/>
      <c r="N290" s="4"/>
    </row>
    <row r="291" spans="1:15">
      <c r="A291" s="1" t="s">
        <v>730</v>
      </c>
      <c r="E291" t="s">
        <v>549</v>
      </c>
      <c r="F291" t="s">
        <v>10</v>
      </c>
      <c r="G291" s="32">
        <v>21</v>
      </c>
      <c r="H291" t="s">
        <v>1073</v>
      </c>
      <c r="I291" s="3"/>
      <c r="N291" s="4"/>
    </row>
    <row r="292" spans="1:15">
      <c r="A292" s="1"/>
      <c r="G292" s="4"/>
      <c r="I292" s="3"/>
      <c r="N292" s="4"/>
    </row>
    <row r="293" spans="1:15">
      <c r="A293" s="1" t="s">
        <v>739</v>
      </c>
      <c r="B293">
        <v>24</v>
      </c>
      <c r="C293" t="s">
        <v>452</v>
      </c>
      <c r="D293" t="s">
        <v>143</v>
      </c>
      <c r="E293" t="s">
        <v>740</v>
      </c>
      <c r="F293" t="s">
        <v>741</v>
      </c>
      <c r="G293" s="3" t="s">
        <v>692</v>
      </c>
      <c r="H293" t="s">
        <v>433</v>
      </c>
      <c r="O293" t="s">
        <v>590</v>
      </c>
    </row>
    <row r="294" spans="1:15">
      <c r="A294" s="1" t="s">
        <v>739</v>
      </c>
      <c r="E294" t="s">
        <v>511</v>
      </c>
      <c r="F294" t="s">
        <v>743</v>
      </c>
      <c r="G294" s="3" t="s">
        <v>608</v>
      </c>
      <c r="H294" t="s">
        <v>1072</v>
      </c>
      <c r="I294" s="3"/>
    </row>
    <row r="295" spans="1:15">
      <c r="A295" s="1" t="s">
        <v>739</v>
      </c>
      <c r="E295" t="s">
        <v>549</v>
      </c>
      <c r="F295" t="s">
        <v>745</v>
      </c>
      <c r="G295" s="3" t="s">
        <v>624</v>
      </c>
      <c r="H295" t="s">
        <v>1073</v>
      </c>
      <c r="I295" s="3"/>
    </row>
    <row r="296" spans="1:15">
      <c r="A296" s="1" t="s">
        <v>739</v>
      </c>
      <c r="E296" t="s">
        <v>748</v>
      </c>
      <c r="F296" t="s">
        <v>749</v>
      </c>
      <c r="G296" s="3" t="s">
        <v>612</v>
      </c>
      <c r="H296" t="s">
        <v>1066</v>
      </c>
      <c r="I296" s="3"/>
    </row>
    <row r="297" spans="1:15">
      <c r="A297" s="1" t="s">
        <v>739</v>
      </c>
      <c r="E297" t="s">
        <v>442</v>
      </c>
      <c r="F297" t="s">
        <v>11</v>
      </c>
      <c r="G297" s="3" t="s">
        <v>742</v>
      </c>
      <c r="H297" t="s">
        <v>1163</v>
      </c>
      <c r="I297" s="3"/>
      <c r="N297" s="4"/>
    </row>
    <row r="298" spans="1:15">
      <c r="A298" s="1" t="s">
        <v>739</v>
      </c>
      <c r="E298" t="s">
        <v>746</v>
      </c>
      <c r="F298" s="3" t="s">
        <v>747</v>
      </c>
      <c r="G298" s="30">
        <v>19</v>
      </c>
      <c r="H298" t="s">
        <v>1005</v>
      </c>
      <c r="I298" s="3"/>
      <c r="N298" s="4"/>
    </row>
    <row r="299" spans="1:15">
      <c r="A299" s="1" t="s">
        <v>739</v>
      </c>
      <c r="E299" t="s">
        <v>750</v>
      </c>
      <c r="F299" s="3" t="s">
        <v>751</v>
      </c>
      <c r="G299" s="30">
        <v>22</v>
      </c>
      <c r="H299" t="s">
        <v>1005</v>
      </c>
      <c r="I299" s="3"/>
      <c r="N299" s="4"/>
    </row>
    <row r="300" spans="1:15">
      <c r="A300" s="1" t="s">
        <v>739</v>
      </c>
      <c r="E300" t="s">
        <v>1143</v>
      </c>
      <c r="F300" t="s">
        <v>13</v>
      </c>
      <c r="G300" s="32">
        <v>12</v>
      </c>
      <c r="H300" t="s">
        <v>1065</v>
      </c>
      <c r="I300" s="3"/>
      <c r="N300" s="4"/>
    </row>
    <row r="301" spans="1:15">
      <c r="A301" s="1" t="s">
        <v>739</v>
      </c>
      <c r="E301" t="s">
        <v>1083</v>
      </c>
      <c r="F301" t="s">
        <v>744</v>
      </c>
      <c r="G301" s="32">
        <v>15</v>
      </c>
      <c r="H301" t="s">
        <v>1065</v>
      </c>
      <c r="I301" s="3"/>
      <c r="N301" s="4"/>
    </row>
    <row r="302" spans="1:15">
      <c r="A302" s="1" t="s">
        <v>739</v>
      </c>
      <c r="E302" t="s">
        <v>1117</v>
      </c>
      <c r="F302" t="s">
        <v>728</v>
      </c>
      <c r="G302" s="32">
        <v>16</v>
      </c>
      <c r="H302" t="s">
        <v>1065</v>
      </c>
      <c r="I302" s="3"/>
      <c r="N302" s="4"/>
    </row>
    <row r="303" spans="1:15">
      <c r="A303" s="1" t="s">
        <v>739</v>
      </c>
      <c r="E303" t="s">
        <v>1164</v>
      </c>
      <c r="F303" t="s">
        <v>12</v>
      </c>
      <c r="G303" s="32">
        <v>17</v>
      </c>
      <c r="H303" t="s">
        <v>1065</v>
      </c>
      <c r="I303" s="3"/>
      <c r="N303" s="4"/>
    </row>
    <row r="304" spans="1:15">
      <c r="A304" s="1"/>
      <c r="G304" s="3"/>
      <c r="I304" s="3"/>
      <c r="N304" s="4"/>
    </row>
    <row r="305" spans="1:15">
      <c r="A305" s="1" t="s">
        <v>752</v>
      </c>
      <c r="B305">
        <v>24</v>
      </c>
      <c r="C305" t="s">
        <v>452</v>
      </c>
      <c r="D305" t="s">
        <v>144</v>
      </c>
      <c r="E305" t="s">
        <v>753</v>
      </c>
      <c r="F305" t="s">
        <v>754</v>
      </c>
      <c r="G305" s="3" t="s">
        <v>755</v>
      </c>
      <c r="H305" t="s">
        <v>433</v>
      </c>
      <c r="O305" t="s">
        <v>590</v>
      </c>
    </row>
    <row r="306" spans="1:15">
      <c r="A306" s="1" t="s">
        <v>752</v>
      </c>
      <c r="E306" t="s">
        <v>461</v>
      </c>
      <c r="F306" t="s">
        <v>21</v>
      </c>
      <c r="G306" s="3" t="s">
        <v>617</v>
      </c>
      <c r="H306" t="s">
        <v>1090</v>
      </c>
      <c r="I306" s="3"/>
    </row>
    <row r="307" spans="1:15">
      <c r="A307" s="1" t="s">
        <v>752</v>
      </c>
      <c r="E307" t="s">
        <v>442</v>
      </c>
      <c r="F307" t="s">
        <v>14</v>
      </c>
      <c r="G307" s="3" t="s">
        <v>756</v>
      </c>
      <c r="H307" t="s">
        <v>1163</v>
      </c>
      <c r="I307" s="3"/>
      <c r="N307" s="4"/>
    </row>
    <row r="308" spans="1:15">
      <c r="A308" s="1" t="s">
        <v>752</v>
      </c>
      <c r="E308" t="s">
        <v>757</v>
      </c>
      <c r="F308" s="3" t="s">
        <v>758</v>
      </c>
      <c r="G308" s="30">
        <v>17</v>
      </c>
      <c r="H308" t="s">
        <v>1005</v>
      </c>
      <c r="I308" s="3"/>
      <c r="N308" s="4"/>
    </row>
    <row r="309" spans="1:15">
      <c r="A309" s="1" t="s">
        <v>752</v>
      </c>
      <c r="E309" t="s">
        <v>1117</v>
      </c>
      <c r="F309" s="3" t="s">
        <v>759</v>
      </c>
      <c r="G309" s="32">
        <v>20</v>
      </c>
      <c r="H309" t="s">
        <v>1065</v>
      </c>
      <c r="I309" s="3"/>
      <c r="N309" s="4"/>
    </row>
    <row r="310" spans="1:15">
      <c r="A310" s="1" t="s">
        <v>752</v>
      </c>
      <c r="E310" t="s">
        <v>1083</v>
      </c>
      <c r="F310" t="s">
        <v>654</v>
      </c>
      <c r="G310" s="32">
        <v>21</v>
      </c>
      <c r="H310" t="s">
        <v>1065</v>
      </c>
      <c r="I310" s="3"/>
      <c r="N310" s="4"/>
    </row>
    <row r="311" spans="1:15">
      <c r="A311" s="1" t="s">
        <v>752</v>
      </c>
      <c r="E311" t="s">
        <v>103</v>
      </c>
      <c r="F311" t="s">
        <v>17</v>
      </c>
      <c r="G311" s="3" t="s">
        <v>15</v>
      </c>
      <c r="H311" t="s">
        <v>1071</v>
      </c>
    </row>
    <row r="312" spans="1:15">
      <c r="A312" s="1" t="s">
        <v>752</v>
      </c>
      <c r="E312" t="s">
        <v>549</v>
      </c>
      <c r="F312" t="s">
        <v>16</v>
      </c>
      <c r="G312" s="32">
        <v>8</v>
      </c>
      <c r="H312" t="s">
        <v>1073</v>
      </c>
      <c r="I312" s="3"/>
      <c r="N312" s="4"/>
    </row>
    <row r="313" spans="1:15">
      <c r="A313" s="1"/>
      <c r="G313" s="3"/>
      <c r="I313" s="3"/>
      <c r="N313" s="4"/>
    </row>
    <row r="314" spans="1:15">
      <c r="A314" s="1" t="s">
        <v>760</v>
      </c>
      <c r="B314">
        <v>20</v>
      </c>
      <c r="C314" t="s">
        <v>432</v>
      </c>
      <c r="D314" t="s">
        <v>761</v>
      </c>
      <c r="E314" t="s">
        <v>762</v>
      </c>
      <c r="F314" t="s">
        <v>18</v>
      </c>
      <c r="G314" s="3" t="s">
        <v>629</v>
      </c>
      <c r="H314" t="s">
        <v>433</v>
      </c>
      <c r="O314" t="s">
        <v>590</v>
      </c>
    </row>
    <row r="315" spans="1:15">
      <c r="A315" s="1" t="s">
        <v>760</v>
      </c>
      <c r="E315" t="s">
        <v>507</v>
      </c>
      <c r="F315" t="s">
        <v>22</v>
      </c>
      <c r="G315" s="3" t="s">
        <v>685</v>
      </c>
      <c r="H315" t="s">
        <v>1071</v>
      </c>
      <c r="I315" s="3"/>
    </row>
    <row r="316" spans="1:15">
      <c r="A316" s="1" t="s">
        <v>760</v>
      </c>
      <c r="E316" t="s">
        <v>595</v>
      </c>
      <c r="F316" t="s">
        <v>23</v>
      </c>
      <c r="G316" s="3" t="s">
        <v>618</v>
      </c>
      <c r="H316" t="s">
        <v>1071</v>
      </c>
      <c r="I316" s="3"/>
      <c r="N316" s="4"/>
    </row>
    <row r="317" spans="1:15">
      <c r="A317" s="1" t="s">
        <v>760</v>
      </c>
      <c r="E317" t="s">
        <v>459</v>
      </c>
      <c r="F317" t="s">
        <v>764</v>
      </c>
      <c r="G317" s="3" t="s">
        <v>765</v>
      </c>
      <c r="H317" t="s">
        <v>1072</v>
      </c>
      <c r="I317" s="3"/>
      <c r="N317" s="4"/>
    </row>
    <row r="318" spans="1:15">
      <c r="A318" s="1" t="s">
        <v>760</v>
      </c>
      <c r="E318" t="s">
        <v>1151</v>
      </c>
      <c r="F318" t="s">
        <v>766</v>
      </c>
      <c r="G318" s="3" t="s">
        <v>767</v>
      </c>
      <c r="H318" t="s">
        <v>1072</v>
      </c>
      <c r="I318" s="3"/>
      <c r="N318" s="4"/>
    </row>
    <row r="319" spans="1:15">
      <c r="A319" s="1" t="s">
        <v>760</v>
      </c>
      <c r="E319" t="s">
        <v>461</v>
      </c>
      <c r="F319" t="s">
        <v>25</v>
      </c>
      <c r="G319" s="3" t="s">
        <v>624</v>
      </c>
      <c r="H319" t="s">
        <v>1090</v>
      </c>
      <c r="I319" s="3"/>
      <c r="N319" s="4"/>
    </row>
    <row r="320" spans="1:15">
      <c r="A320" s="1" t="s">
        <v>760</v>
      </c>
      <c r="E320" t="s">
        <v>442</v>
      </c>
      <c r="F320" t="s">
        <v>24</v>
      </c>
      <c r="G320" s="3" t="s">
        <v>742</v>
      </c>
      <c r="H320" t="s">
        <v>1163</v>
      </c>
      <c r="I320" s="3"/>
      <c r="N320" s="4"/>
    </row>
    <row r="321" spans="1:16">
      <c r="A321" s="1" t="s">
        <v>760</v>
      </c>
      <c r="E321" t="s">
        <v>1117</v>
      </c>
      <c r="F321" t="s">
        <v>30</v>
      </c>
      <c r="G321" s="4">
        <v>14</v>
      </c>
      <c r="H321" t="s">
        <v>1065</v>
      </c>
      <c r="I321" s="3"/>
      <c r="N321" s="4"/>
    </row>
    <row r="322" spans="1:16">
      <c r="A322" s="1" t="s">
        <v>760</v>
      </c>
      <c r="E322" t="s">
        <v>1083</v>
      </c>
      <c r="F322" t="s">
        <v>763</v>
      </c>
      <c r="G322" s="4">
        <v>15</v>
      </c>
      <c r="H322" t="s">
        <v>1065</v>
      </c>
      <c r="I322" s="3"/>
      <c r="N322" s="4"/>
    </row>
    <row r="323" spans="1:16" s="22" customFormat="1">
      <c r="A323" s="21"/>
      <c r="G323" s="23"/>
      <c r="H323"/>
      <c r="I323" s="23"/>
      <c r="N323" s="24"/>
    </row>
    <row r="324" spans="1:16">
      <c r="A324" s="1" t="s">
        <v>768</v>
      </c>
      <c r="B324">
        <v>20</v>
      </c>
      <c r="C324" t="s">
        <v>452</v>
      </c>
      <c r="D324" t="s">
        <v>145</v>
      </c>
      <c r="E324" t="s">
        <v>477</v>
      </c>
      <c r="F324" t="s">
        <v>769</v>
      </c>
      <c r="G324" s="3" t="s">
        <v>629</v>
      </c>
      <c r="H324" t="s">
        <v>433</v>
      </c>
      <c r="O324" t="s">
        <v>590</v>
      </c>
      <c r="P324" t="s">
        <v>678</v>
      </c>
    </row>
    <row r="325" spans="1:16">
      <c r="A325" s="1" t="s">
        <v>768</v>
      </c>
      <c r="E325" t="s">
        <v>443</v>
      </c>
      <c r="F325" t="s">
        <v>26</v>
      </c>
      <c r="G325" s="3" t="s">
        <v>632</v>
      </c>
      <c r="H325" t="s">
        <v>433</v>
      </c>
      <c r="I325" s="3"/>
    </row>
    <row r="326" spans="1:16">
      <c r="A326" s="1" t="s">
        <v>768</v>
      </c>
      <c r="E326" t="s">
        <v>461</v>
      </c>
      <c r="F326" t="s">
        <v>27</v>
      </c>
      <c r="G326" s="3" t="s">
        <v>765</v>
      </c>
      <c r="H326" t="s">
        <v>1090</v>
      </c>
      <c r="I326" s="3"/>
    </row>
    <row r="327" spans="1:16">
      <c r="A327" s="1" t="s">
        <v>768</v>
      </c>
      <c r="E327" t="s">
        <v>442</v>
      </c>
      <c r="F327" t="s">
        <v>29</v>
      </c>
      <c r="G327" s="3" t="s">
        <v>611</v>
      </c>
      <c r="H327" t="s">
        <v>1163</v>
      </c>
      <c r="I327" s="3"/>
      <c r="N327" s="4"/>
    </row>
    <row r="328" spans="1:16">
      <c r="A328" s="1" t="s">
        <v>768</v>
      </c>
      <c r="E328" t="s">
        <v>770</v>
      </c>
      <c r="F328" s="3" t="s">
        <v>771</v>
      </c>
      <c r="G328" s="30">
        <v>17</v>
      </c>
      <c r="H328" t="s">
        <v>1005</v>
      </c>
      <c r="I328" s="3"/>
      <c r="N328" s="4"/>
    </row>
    <row r="329" spans="1:16">
      <c r="A329" s="1" t="s">
        <v>768</v>
      </c>
      <c r="E329" t="s">
        <v>1111</v>
      </c>
      <c r="F329" t="s">
        <v>28</v>
      </c>
      <c r="G329" s="32">
        <v>9</v>
      </c>
      <c r="H329" t="s">
        <v>1065</v>
      </c>
      <c r="I329" s="3"/>
      <c r="N329" s="4"/>
    </row>
    <row r="330" spans="1:16">
      <c r="A330" s="1" t="s">
        <v>768</v>
      </c>
      <c r="E330" t="s">
        <v>1117</v>
      </c>
      <c r="F330" t="s">
        <v>772</v>
      </c>
      <c r="G330" s="32">
        <v>18</v>
      </c>
      <c r="H330" t="s">
        <v>1065</v>
      </c>
      <c r="I330" s="3"/>
      <c r="N330" s="4"/>
    </row>
    <row r="331" spans="1:16">
      <c r="A331" s="1" t="s">
        <v>768</v>
      </c>
      <c r="E331" t="s">
        <v>1083</v>
      </c>
      <c r="F331" t="s">
        <v>659</v>
      </c>
      <c r="G331" s="32">
        <v>19</v>
      </c>
      <c r="H331" t="s">
        <v>1065</v>
      </c>
      <c r="I331" s="3"/>
      <c r="N331" s="4"/>
    </row>
    <row r="332" spans="1:16">
      <c r="A332" s="1"/>
      <c r="G332" s="3"/>
      <c r="H332" t="s">
        <v>1006</v>
      </c>
      <c r="I332" s="3"/>
      <c r="N332" s="4"/>
    </row>
    <row r="333" spans="1:16">
      <c r="A333" s="1" t="s">
        <v>773</v>
      </c>
      <c r="B333">
        <v>56</v>
      </c>
      <c r="C333" t="s">
        <v>452</v>
      </c>
      <c r="D333" t="s">
        <v>146</v>
      </c>
      <c r="E333" t="s">
        <v>549</v>
      </c>
      <c r="F333" t="s">
        <v>36</v>
      </c>
      <c r="G333" s="3" t="s">
        <v>776</v>
      </c>
      <c r="H333" t="s">
        <v>1073</v>
      </c>
      <c r="I333" s="3"/>
    </row>
    <row r="334" spans="1:16">
      <c r="A334" s="1" t="s">
        <v>773</v>
      </c>
      <c r="E334" t="s">
        <v>777</v>
      </c>
      <c r="F334" s="3" t="s">
        <v>778</v>
      </c>
      <c r="G334" s="3" t="s">
        <v>37</v>
      </c>
      <c r="H334" t="s">
        <v>1005</v>
      </c>
      <c r="I334" s="3"/>
    </row>
    <row r="335" spans="1:16">
      <c r="A335" s="1" t="s">
        <v>773</v>
      </c>
      <c r="E335" t="s">
        <v>1164</v>
      </c>
      <c r="F335" t="s">
        <v>31</v>
      </c>
      <c r="G335" s="32">
        <v>4</v>
      </c>
      <c r="H335" t="s">
        <v>1065</v>
      </c>
      <c r="I335" s="3"/>
    </row>
    <row r="336" spans="1:16">
      <c r="A336" s="1" t="s">
        <v>773</v>
      </c>
      <c r="E336" t="s">
        <v>32</v>
      </c>
      <c r="F336" t="s">
        <v>774</v>
      </c>
      <c r="G336" s="32">
        <v>5</v>
      </c>
      <c r="H336" t="s">
        <v>1065</v>
      </c>
      <c r="I336" s="3"/>
    </row>
    <row r="337" spans="1:15">
      <c r="A337" s="1" t="s">
        <v>773</v>
      </c>
      <c r="E337" t="s">
        <v>1117</v>
      </c>
      <c r="F337" t="s">
        <v>728</v>
      </c>
      <c r="G337" s="32">
        <v>6</v>
      </c>
      <c r="H337" t="s">
        <v>1065</v>
      </c>
      <c r="I337" s="3"/>
      <c r="N337" s="4"/>
    </row>
    <row r="338" spans="1:15">
      <c r="A338" s="1" t="s">
        <v>773</v>
      </c>
      <c r="E338" t="s">
        <v>1083</v>
      </c>
      <c r="F338" t="s">
        <v>775</v>
      </c>
      <c r="G338" s="32">
        <v>49</v>
      </c>
      <c r="H338" t="s">
        <v>1065</v>
      </c>
      <c r="I338" s="3"/>
      <c r="N338" s="4"/>
    </row>
    <row r="339" spans="1:15">
      <c r="A339" s="1" t="s">
        <v>773</v>
      </c>
      <c r="E339" t="s">
        <v>33</v>
      </c>
      <c r="F339" t="s">
        <v>34</v>
      </c>
      <c r="G339" s="3" t="s">
        <v>35</v>
      </c>
      <c r="H339" t="s">
        <v>1071</v>
      </c>
      <c r="I339" s="3"/>
      <c r="N339" s="4"/>
    </row>
    <row r="340" spans="1:15">
      <c r="A340" s="1" t="s">
        <v>773</v>
      </c>
      <c r="E340" t="s">
        <v>1143</v>
      </c>
      <c r="F340" t="s">
        <v>38</v>
      </c>
      <c r="G340" s="3" t="s">
        <v>39</v>
      </c>
      <c r="H340" t="s">
        <v>1065</v>
      </c>
      <c r="I340" s="3"/>
      <c r="N340" s="4"/>
    </row>
    <row r="341" spans="1:15">
      <c r="A341" s="1"/>
      <c r="G341" s="3"/>
      <c r="H341" t="s">
        <v>1006</v>
      </c>
      <c r="I341" s="3"/>
      <c r="N341" s="4"/>
    </row>
    <row r="342" spans="1:15">
      <c r="A342" s="1" t="s">
        <v>779</v>
      </c>
      <c r="B342">
        <v>24</v>
      </c>
      <c r="C342" t="s">
        <v>452</v>
      </c>
      <c r="D342" t="s">
        <v>780</v>
      </c>
      <c r="E342" t="s">
        <v>549</v>
      </c>
      <c r="F342" t="s">
        <v>40</v>
      </c>
      <c r="G342" s="3" t="s">
        <v>692</v>
      </c>
      <c r="H342" t="s">
        <v>1071</v>
      </c>
      <c r="I342" s="3"/>
      <c r="O342" t="s">
        <v>590</v>
      </c>
    </row>
    <row r="343" spans="1:15">
      <c r="A343" s="1" t="s">
        <v>779</v>
      </c>
      <c r="D343" t="s">
        <v>147</v>
      </c>
      <c r="E343" t="s">
        <v>781</v>
      </c>
      <c r="F343" t="s">
        <v>782</v>
      </c>
      <c r="G343" s="3" t="s">
        <v>631</v>
      </c>
      <c r="H343" t="s">
        <v>1071</v>
      </c>
    </row>
    <row r="344" spans="1:15">
      <c r="A344" s="1" t="s">
        <v>779</v>
      </c>
      <c r="E344" t="s">
        <v>783</v>
      </c>
      <c r="F344" t="s">
        <v>784</v>
      </c>
      <c r="G344" s="3" t="s">
        <v>618</v>
      </c>
      <c r="H344" t="s">
        <v>1071</v>
      </c>
      <c r="I344" s="3"/>
    </row>
    <row r="345" spans="1:15">
      <c r="A345" s="1" t="s">
        <v>779</v>
      </c>
      <c r="E345" t="s">
        <v>785</v>
      </c>
      <c r="F345" t="s">
        <v>786</v>
      </c>
      <c r="G345" s="3" t="s">
        <v>611</v>
      </c>
      <c r="H345" t="s">
        <v>1071</v>
      </c>
      <c r="I345" s="3"/>
      <c r="N345" s="4"/>
    </row>
    <row r="346" spans="1:15">
      <c r="A346" s="1" t="s">
        <v>779</v>
      </c>
      <c r="E346" t="s">
        <v>544</v>
      </c>
      <c r="F346" t="s">
        <v>787</v>
      </c>
      <c r="G346" s="3" t="s">
        <v>788</v>
      </c>
      <c r="H346" t="s">
        <v>1071</v>
      </c>
      <c r="I346" s="3"/>
      <c r="N346" s="4"/>
    </row>
    <row r="347" spans="1:15">
      <c r="A347" s="1" t="s">
        <v>779</v>
      </c>
      <c r="E347" t="s">
        <v>507</v>
      </c>
      <c r="F347" t="s">
        <v>41</v>
      </c>
      <c r="G347" s="3" t="s">
        <v>619</v>
      </c>
      <c r="H347" t="s">
        <v>1071</v>
      </c>
      <c r="I347" s="3"/>
      <c r="N347" s="4"/>
    </row>
    <row r="348" spans="1:15">
      <c r="A348" s="1" t="s">
        <v>779</v>
      </c>
      <c r="E348" t="s">
        <v>442</v>
      </c>
      <c r="F348" t="s">
        <v>42</v>
      </c>
      <c r="G348" s="3" t="s">
        <v>634</v>
      </c>
      <c r="H348" t="s">
        <v>1163</v>
      </c>
      <c r="I348" s="3"/>
      <c r="N348" s="4"/>
    </row>
    <row r="349" spans="1:15">
      <c r="A349" s="1" t="s">
        <v>779</v>
      </c>
      <c r="E349" t="s">
        <v>791</v>
      </c>
      <c r="F349" s="3" t="s">
        <v>792</v>
      </c>
      <c r="G349" s="30">
        <v>22</v>
      </c>
      <c r="H349" t="s">
        <v>1005</v>
      </c>
      <c r="I349" s="3"/>
      <c r="N349" s="4"/>
    </row>
    <row r="350" spans="1:15">
      <c r="A350" s="1" t="s">
        <v>779</v>
      </c>
      <c r="E350" t="s">
        <v>793</v>
      </c>
      <c r="F350" s="3" t="s">
        <v>794</v>
      </c>
      <c r="G350" s="30">
        <v>23</v>
      </c>
      <c r="H350" t="s">
        <v>1005</v>
      </c>
      <c r="I350" s="3"/>
      <c r="N350" s="4"/>
    </row>
    <row r="351" spans="1:15">
      <c r="A351" s="1" t="s">
        <v>779</v>
      </c>
      <c r="E351" t="s">
        <v>1111</v>
      </c>
      <c r="F351" t="s">
        <v>43</v>
      </c>
      <c r="G351" s="32">
        <v>15</v>
      </c>
      <c r="H351" t="s">
        <v>1065</v>
      </c>
      <c r="I351" s="3"/>
      <c r="N351" s="4"/>
    </row>
    <row r="352" spans="1:15">
      <c r="A352" s="1" t="s">
        <v>779</v>
      </c>
      <c r="E352" t="s">
        <v>1083</v>
      </c>
      <c r="F352" t="s">
        <v>789</v>
      </c>
      <c r="G352" s="32">
        <v>18</v>
      </c>
      <c r="H352" t="s">
        <v>1065</v>
      </c>
      <c r="I352" s="3"/>
      <c r="N352" s="4"/>
    </row>
    <row r="353" spans="1:16">
      <c r="A353" s="1" t="s">
        <v>779</v>
      </c>
      <c r="E353" t="s">
        <v>1117</v>
      </c>
      <c r="F353" t="s">
        <v>790</v>
      </c>
      <c r="G353" s="32">
        <v>20</v>
      </c>
      <c r="H353" t="s">
        <v>1065</v>
      </c>
      <c r="I353" s="3"/>
      <c r="N353" s="4"/>
    </row>
    <row r="354" spans="1:16">
      <c r="A354" s="1" t="s">
        <v>779</v>
      </c>
      <c r="E354" t="s">
        <v>1151</v>
      </c>
      <c r="F354" t="s">
        <v>44</v>
      </c>
      <c r="G354" s="32">
        <v>21</v>
      </c>
      <c r="H354" t="s">
        <v>1076</v>
      </c>
      <c r="I354" s="3"/>
      <c r="N354" s="4"/>
    </row>
    <row r="355" spans="1:16">
      <c r="A355" s="1"/>
      <c r="G355" s="4"/>
      <c r="H355" t="s">
        <v>1006</v>
      </c>
      <c r="I355" s="3"/>
      <c r="N355" s="4"/>
    </row>
    <row r="356" spans="1:16">
      <c r="A356" s="1" t="s">
        <v>795</v>
      </c>
      <c r="B356">
        <v>20</v>
      </c>
      <c r="C356" t="s">
        <v>452</v>
      </c>
      <c r="D356" t="s">
        <v>148</v>
      </c>
      <c r="E356" t="s">
        <v>690</v>
      </c>
      <c r="F356" t="s">
        <v>796</v>
      </c>
      <c r="G356" s="3" t="s">
        <v>629</v>
      </c>
      <c r="H356" t="s">
        <v>433</v>
      </c>
      <c r="O356" t="s">
        <v>590</v>
      </c>
    </row>
    <row r="357" spans="1:16">
      <c r="A357" s="1" t="s">
        <v>795</v>
      </c>
      <c r="E357" t="s">
        <v>549</v>
      </c>
      <c r="F357" t="s">
        <v>797</v>
      </c>
      <c r="G357" s="3" t="s">
        <v>631</v>
      </c>
      <c r="H357" t="s">
        <v>1073</v>
      </c>
      <c r="I357" s="3"/>
    </row>
    <row r="358" spans="1:16">
      <c r="A358" s="1" t="s">
        <v>795</v>
      </c>
      <c r="E358" t="s">
        <v>800</v>
      </c>
      <c r="F358" t="s">
        <v>45</v>
      </c>
      <c r="G358" s="3" t="s">
        <v>622</v>
      </c>
      <c r="H358" t="s">
        <v>1066</v>
      </c>
      <c r="I358" s="3"/>
      <c r="P358" t="s">
        <v>678</v>
      </c>
    </row>
    <row r="359" spans="1:16">
      <c r="A359" s="1" t="s">
        <v>795</v>
      </c>
      <c r="E359" t="s">
        <v>507</v>
      </c>
      <c r="F359" t="s">
        <v>801</v>
      </c>
      <c r="G359" s="3" t="s">
        <v>608</v>
      </c>
      <c r="H359" t="s">
        <v>1076</v>
      </c>
      <c r="I359" s="3"/>
    </row>
    <row r="360" spans="1:16">
      <c r="A360" s="1" t="s">
        <v>795</v>
      </c>
      <c r="E360" t="s">
        <v>461</v>
      </c>
      <c r="F360" t="s">
        <v>46</v>
      </c>
      <c r="G360" s="3" t="s">
        <v>624</v>
      </c>
      <c r="H360" t="s">
        <v>1090</v>
      </c>
      <c r="I360" s="3"/>
    </row>
    <row r="361" spans="1:16">
      <c r="A361" s="1" t="s">
        <v>795</v>
      </c>
      <c r="E361" t="s">
        <v>442</v>
      </c>
      <c r="F361" t="s">
        <v>798</v>
      </c>
      <c r="G361" s="3" t="s">
        <v>611</v>
      </c>
      <c r="H361" t="s">
        <v>1163</v>
      </c>
      <c r="I361" s="3"/>
    </row>
    <row r="362" spans="1:16">
      <c r="A362" s="1" t="s">
        <v>795</v>
      </c>
      <c r="E362" t="s">
        <v>803</v>
      </c>
      <c r="F362" s="3" t="s">
        <v>804</v>
      </c>
      <c r="G362" s="30">
        <v>17</v>
      </c>
      <c r="H362" t="s">
        <v>1005</v>
      </c>
      <c r="I362" s="3"/>
    </row>
    <row r="363" spans="1:16">
      <c r="A363" s="1" t="s">
        <v>795</v>
      </c>
      <c r="E363" t="s">
        <v>32</v>
      </c>
      <c r="F363" t="s">
        <v>799</v>
      </c>
      <c r="G363" s="32">
        <v>11</v>
      </c>
      <c r="H363" t="s">
        <v>1065</v>
      </c>
      <c r="I363" s="3"/>
    </row>
    <row r="364" spans="1:16">
      <c r="A364" s="1" t="s">
        <v>795</v>
      </c>
      <c r="E364" t="s">
        <v>1083</v>
      </c>
      <c r="F364" t="s">
        <v>802</v>
      </c>
      <c r="G364" s="32">
        <v>16</v>
      </c>
      <c r="H364" t="s">
        <v>1065</v>
      </c>
      <c r="I364" s="3"/>
    </row>
    <row r="365" spans="1:16">
      <c r="A365" s="1" t="s">
        <v>795</v>
      </c>
      <c r="E365" t="s">
        <v>1117</v>
      </c>
      <c r="F365" t="s">
        <v>47</v>
      </c>
      <c r="G365" s="32">
        <v>19</v>
      </c>
      <c r="H365" t="s">
        <v>1065</v>
      </c>
      <c r="I365" s="3"/>
    </row>
    <row r="366" spans="1:16">
      <c r="A366" s="1"/>
      <c r="G366" s="4"/>
      <c r="H366" t="s">
        <v>1006</v>
      </c>
      <c r="I366" s="3"/>
    </row>
    <row r="367" spans="1:16">
      <c r="A367" s="1" t="s">
        <v>805</v>
      </c>
      <c r="B367">
        <v>24</v>
      </c>
      <c r="C367" t="s">
        <v>452</v>
      </c>
      <c r="D367" t="s">
        <v>52</v>
      </c>
      <c r="E367" t="s">
        <v>807</v>
      </c>
      <c r="F367" t="s">
        <v>806</v>
      </c>
      <c r="G367" s="3" t="s">
        <v>692</v>
      </c>
      <c r="H367" t="s">
        <v>433</v>
      </c>
    </row>
    <row r="368" spans="1:16">
      <c r="A368" s="1" t="s">
        <v>805</v>
      </c>
      <c r="E368" t="s">
        <v>442</v>
      </c>
      <c r="F368" t="s">
        <v>810</v>
      </c>
      <c r="G368" s="3" t="s">
        <v>624</v>
      </c>
      <c r="H368" t="s">
        <v>1163</v>
      </c>
      <c r="I368" s="3"/>
    </row>
    <row r="369" spans="1:15">
      <c r="A369" s="1" t="s">
        <v>805</v>
      </c>
      <c r="E369" t="s">
        <v>808</v>
      </c>
      <c r="F369" s="3" t="s">
        <v>809</v>
      </c>
      <c r="G369" s="30">
        <v>8</v>
      </c>
      <c r="H369" t="s">
        <v>1005</v>
      </c>
      <c r="I369" s="3"/>
    </row>
    <row r="370" spans="1:15">
      <c r="A370" s="1" t="s">
        <v>805</v>
      </c>
      <c r="E370" t="s">
        <v>811</v>
      </c>
      <c r="F370" t="s">
        <v>53</v>
      </c>
      <c r="G370" s="30">
        <v>20</v>
      </c>
      <c r="H370" t="s">
        <v>1005</v>
      </c>
      <c r="I370" s="3"/>
    </row>
    <row r="371" spans="1:15">
      <c r="A371" s="1" t="s">
        <v>805</v>
      </c>
      <c r="E371" t="s">
        <v>1117</v>
      </c>
      <c r="F371" s="3" t="s">
        <v>51</v>
      </c>
      <c r="G371" s="30">
        <v>19</v>
      </c>
      <c r="H371" t="s">
        <v>1065</v>
      </c>
      <c r="I371" s="3"/>
    </row>
    <row r="372" spans="1:15">
      <c r="A372" s="1" t="s">
        <v>805</v>
      </c>
      <c r="E372" t="s">
        <v>32</v>
      </c>
      <c r="F372" t="s">
        <v>812</v>
      </c>
      <c r="G372" s="30">
        <v>21</v>
      </c>
      <c r="H372" t="s">
        <v>1065</v>
      </c>
      <c r="I372" s="3"/>
    </row>
    <row r="373" spans="1:15">
      <c r="A373" s="1" t="s">
        <v>805</v>
      </c>
      <c r="E373" t="s">
        <v>1083</v>
      </c>
      <c r="F373" t="s">
        <v>1210</v>
      </c>
      <c r="G373" s="30">
        <v>23</v>
      </c>
      <c r="H373" t="s">
        <v>1065</v>
      </c>
      <c r="I373" s="3"/>
    </row>
    <row r="374" spans="1:15">
      <c r="A374" s="1" t="s">
        <v>805</v>
      </c>
      <c r="E374" t="s">
        <v>32</v>
      </c>
      <c r="F374" t="s">
        <v>50</v>
      </c>
      <c r="G374" s="30">
        <v>15</v>
      </c>
      <c r="H374" t="s">
        <v>1065</v>
      </c>
      <c r="I374" s="3"/>
    </row>
    <row r="375" spans="1:15">
      <c r="A375" s="1" t="s">
        <v>805</v>
      </c>
      <c r="E375" t="s">
        <v>549</v>
      </c>
      <c r="F375" t="s">
        <v>48</v>
      </c>
      <c r="G375" s="31" t="s">
        <v>631</v>
      </c>
      <c r="H375" t="s">
        <v>1073</v>
      </c>
      <c r="I375" s="3"/>
    </row>
    <row r="376" spans="1:15">
      <c r="A376" s="1" t="s">
        <v>805</v>
      </c>
      <c r="E376" t="s">
        <v>103</v>
      </c>
      <c r="F376" t="s">
        <v>49</v>
      </c>
      <c r="G376" s="3" t="s">
        <v>1202</v>
      </c>
      <c r="H376" t="s">
        <v>1071</v>
      </c>
    </row>
    <row r="377" spans="1:15">
      <c r="A377" s="1"/>
      <c r="G377" s="3"/>
      <c r="H377" t="s">
        <v>1006</v>
      </c>
      <c r="I377" s="3"/>
    </row>
    <row r="378" spans="1:15">
      <c r="A378" s="1" t="s">
        <v>813</v>
      </c>
      <c r="B378">
        <v>20</v>
      </c>
      <c r="C378" t="s">
        <v>432</v>
      </c>
      <c r="D378" t="s">
        <v>149</v>
      </c>
      <c r="E378" t="s">
        <v>814</v>
      </c>
      <c r="F378" t="s">
        <v>815</v>
      </c>
      <c r="G378" s="3" t="s">
        <v>692</v>
      </c>
      <c r="H378" t="s">
        <v>433</v>
      </c>
      <c r="O378" t="s">
        <v>590</v>
      </c>
    </row>
    <row r="379" spans="1:15">
      <c r="A379" s="1" t="s">
        <v>813</v>
      </c>
      <c r="E379" t="s">
        <v>549</v>
      </c>
      <c r="F379" t="s">
        <v>63</v>
      </c>
      <c r="G379" s="3" t="s">
        <v>627</v>
      </c>
      <c r="H379" t="s">
        <v>1073</v>
      </c>
      <c r="I379" s="3"/>
    </row>
    <row r="380" spans="1:15">
      <c r="A380" s="1" t="s">
        <v>813</v>
      </c>
      <c r="E380" t="s">
        <v>544</v>
      </c>
      <c r="F380" t="s">
        <v>816</v>
      </c>
      <c r="G380" s="3" t="s">
        <v>694</v>
      </c>
      <c r="H380" t="s">
        <v>1072</v>
      </c>
      <c r="I380" s="3"/>
    </row>
    <row r="381" spans="1:15">
      <c r="A381" s="1" t="s">
        <v>813</v>
      </c>
      <c r="E381" t="s">
        <v>507</v>
      </c>
      <c r="F381" t="s">
        <v>64</v>
      </c>
      <c r="G381" s="3" t="s">
        <v>820</v>
      </c>
      <c r="H381" t="s">
        <v>1071</v>
      </c>
      <c r="I381" s="3"/>
    </row>
    <row r="382" spans="1:15">
      <c r="A382" s="1" t="s">
        <v>813</v>
      </c>
      <c r="E382" t="s">
        <v>1151</v>
      </c>
      <c r="F382" t="s">
        <v>821</v>
      </c>
      <c r="G382" s="3" t="s">
        <v>609</v>
      </c>
      <c r="H382" t="s">
        <v>1072</v>
      </c>
      <c r="I382" s="3"/>
    </row>
    <row r="383" spans="1:15">
      <c r="A383" s="1" t="s">
        <v>813</v>
      </c>
      <c r="E383" t="s">
        <v>442</v>
      </c>
      <c r="F383" t="s">
        <v>68</v>
      </c>
      <c r="G383" s="3" t="s">
        <v>696</v>
      </c>
      <c r="H383" t="s">
        <v>1163</v>
      </c>
      <c r="I383" s="3"/>
    </row>
    <row r="384" spans="1:15">
      <c r="A384" s="1" t="s">
        <v>813</v>
      </c>
      <c r="E384" t="s">
        <v>818</v>
      </c>
      <c r="F384" s="3" t="s">
        <v>819</v>
      </c>
      <c r="G384" s="30">
        <v>14</v>
      </c>
      <c r="H384" t="s">
        <v>1005</v>
      </c>
      <c r="I384" s="3"/>
    </row>
    <row r="385" spans="1:15">
      <c r="A385" s="1" t="s">
        <v>813</v>
      </c>
      <c r="E385" t="s">
        <v>1117</v>
      </c>
      <c r="F385" t="s">
        <v>3</v>
      </c>
      <c r="G385" s="30">
        <v>12</v>
      </c>
      <c r="H385" t="s">
        <v>1065</v>
      </c>
      <c r="I385" s="3"/>
    </row>
    <row r="386" spans="1:15">
      <c r="A386" s="1" t="s">
        <v>813</v>
      </c>
      <c r="E386" t="s">
        <v>32</v>
      </c>
      <c r="F386" t="s">
        <v>817</v>
      </c>
      <c r="G386" s="30">
        <v>13</v>
      </c>
      <c r="H386" t="s">
        <v>1065</v>
      </c>
      <c r="I386" s="3"/>
    </row>
    <row r="387" spans="1:15">
      <c r="A387" s="1" t="s">
        <v>813</v>
      </c>
      <c r="E387" t="s">
        <v>1083</v>
      </c>
      <c r="F387" t="s">
        <v>65</v>
      </c>
      <c r="G387" s="30">
        <v>16</v>
      </c>
      <c r="H387" t="s">
        <v>1065</v>
      </c>
      <c r="I387" s="3"/>
    </row>
    <row r="388" spans="1:15" s="22" customFormat="1">
      <c r="A388" s="21"/>
      <c r="G388" s="23"/>
      <c r="H388" t="s">
        <v>1006</v>
      </c>
      <c r="I388" s="23"/>
    </row>
    <row r="389" spans="1:15">
      <c r="A389" s="1" t="s">
        <v>822</v>
      </c>
      <c r="B389">
        <v>20</v>
      </c>
      <c r="C389" t="s">
        <v>452</v>
      </c>
      <c r="D389" t="s">
        <v>150</v>
      </c>
      <c r="E389" t="s">
        <v>823</v>
      </c>
      <c r="F389" t="s">
        <v>824</v>
      </c>
      <c r="G389" s="3" t="s">
        <v>629</v>
      </c>
      <c r="H389" t="s">
        <v>433</v>
      </c>
      <c r="O389" t="s">
        <v>590</v>
      </c>
    </row>
    <row r="390" spans="1:15">
      <c r="A390" s="1" t="s">
        <v>822</v>
      </c>
      <c r="E390" t="s">
        <v>825</v>
      </c>
      <c r="F390" t="s">
        <v>826</v>
      </c>
      <c r="G390" s="3" t="s">
        <v>630</v>
      </c>
      <c r="H390" t="s">
        <v>433</v>
      </c>
      <c r="I390" s="3"/>
    </row>
    <row r="391" spans="1:15">
      <c r="A391" s="1" t="s">
        <v>822</v>
      </c>
      <c r="E391" t="s">
        <v>507</v>
      </c>
      <c r="F391" t="s">
        <v>69</v>
      </c>
      <c r="G391" s="3" t="s">
        <v>742</v>
      </c>
      <c r="H391" t="s">
        <v>1071</v>
      </c>
      <c r="I391" s="3"/>
    </row>
    <row r="392" spans="1:15">
      <c r="A392" s="1" t="s">
        <v>822</v>
      </c>
      <c r="E392" t="s">
        <v>549</v>
      </c>
      <c r="F392" t="s">
        <v>828</v>
      </c>
      <c r="G392" s="3" t="s">
        <v>605</v>
      </c>
      <c r="H392" t="s">
        <v>1073</v>
      </c>
      <c r="I392" s="3"/>
    </row>
    <row r="393" spans="1:15">
      <c r="A393" s="1" t="s">
        <v>822</v>
      </c>
      <c r="E393" t="s">
        <v>442</v>
      </c>
      <c r="F393" t="s">
        <v>827</v>
      </c>
      <c r="G393" s="3" t="s">
        <v>618</v>
      </c>
      <c r="H393" t="s">
        <v>1163</v>
      </c>
    </row>
    <row r="394" spans="1:15">
      <c r="A394" s="1" t="s">
        <v>822</v>
      </c>
      <c r="E394" t="s">
        <v>829</v>
      </c>
      <c r="F394" s="3" t="s">
        <v>70</v>
      </c>
      <c r="G394" s="30">
        <v>15</v>
      </c>
      <c r="H394" t="s">
        <v>1005</v>
      </c>
    </row>
    <row r="395" spans="1:15">
      <c r="A395" s="1" t="s">
        <v>822</v>
      </c>
      <c r="E395" t="s">
        <v>830</v>
      </c>
      <c r="F395" s="3" t="s">
        <v>831</v>
      </c>
      <c r="G395" s="30">
        <v>16</v>
      </c>
      <c r="H395" t="s">
        <v>1005</v>
      </c>
    </row>
    <row r="396" spans="1:15">
      <c r="A396" s="1" t="s">
        <v>822</v>
      </c>
      <c r="E396" t="s">
        <v>66</v>
      </c>
      <c r="F396" t="s">
        <v>67</v>
      </c>
      <c r="G396" s="30">
        <v>7</v>
      </c>
      <c r="H396" t="s">
        <v>1065</v>
      </c>
    </row>
    <row r="397" spans="1:15">
      <c r="A397" s="1" t="s">
        <v>822</v>
      </c>
      <c r="E397" t="s">
        <v>1117</v>
      </c>
      <c r="F397" t="s">
        <v>832</v>
      </c>
      <c r="G397" s="30">
        <v>18</v>
      </c>
      <c r="H397" t="s">
        <v>1065</v>
      </c>
    </row>
    <row r="398" spans="1:15">
      <c r="A398" s="1" t="s">
        <v>822</v>
      </c>
      <c r="E398" t="s">
        <v>1083</v>
      </c>
      <c r="F398" t="s">
        <v>833</v>
      </c>
      <c r="G398" s="30">
        <v>19</v>
      </c>
      <c r="H398" t="s">
        <v>1065</v>
      </c>
    </row>
    <row r="399" spans="1:15">
      <c r="A399" s="1" t="s">
        <v>822</v>
      </c>
      <c r="E399" t="s">
        <v>71</v>
      </c>
      <c r="F399" t="s">
        <v>72</v>
      </c>
      <c r="G399" s="30">
        <v>17</v>
      </c>
      <c r="H399" t="s">
        <v>1072</v>
      </c>
    </row>
    <row r="400" spans="1:15">
      <c r="A400" s="1"/>
      <c r="G400" s="30"/>
      <c r="H400" t="s">
        <v>1006</v>
      </c>
    </row>
    <row r="401" spans="1:16">
      <c r="A401" s="1" t="s">
        <v>834</v>
      </c>
      <c r="B401">
        <v>20</v>
      </c>
      <c r="C401" t="s">
        <v>452</v>
      </c>
      <c r="D401" t="s">
        <v>140</v>
      </c>
      <c r="E401" t="s">
        <v>835</v>
      </c>
      <c r="F401" t="s">
        <v>836</v>
      </c>
      <c r="G401" s="3" t="s">
        <v>629</v>
      </c>
      <c r="H401" t="s">
        <v>433</v>
      </c>
    </row>
    <row r="402" spans="1:16">
      <c r="A402" s="1" t="s">
        <v>834</v>
      </c>
      <c r="E402" t="s">
        <v>835</v>
      </c>
      <c r="F402" t="s">
        <v>837</v>
      </c>
      <c r="G402" s="3" t="s">
        <v>685</v>
      </c>
      <c r="H402" t="s">
        <v>433</v>
      </c>
      <c r="I402" s="3"/>
    </row>
    <row r="403" spans="1:16">
      <c r="A403" s="1" t="s">
        <v>834</v>
      </c>
      <c r="E403" t="s">
        <v>838</v>
      </c>
      <c r="F403" t="s">
        <v>73</v>
      </c>
      <c r="G403" s="3" t="s">
        <v>618</v>
      </c>
      <c r="H403" t="s">
        <v>1072</v>
      </c>
      <c r="I403" s="3"/>
      <c r="O403" t="s">
        <v>590</v>
      </c>
      <c r="P403" t="s">
        <v>678</v>
      </c>
    </row>
    <row r="404" spans="1:16">
      <c r="A404" s="1" t="s">
        <v>834</v>
      </c>
      <c r="E404" t="s">
        <v>507</v>
      </c>
      <c r="F404" t="s">
        <v>74</v>
      </c>
      <c r="G404" s="3" t="s">
        <v>609</v>
      </c>
      <c r="H404" t="s">
        <v>1071</v>
      </c>
      <c r="I404" s="3"/>
    </row>
    <row r="405" spans="1:16">
      <c r="A405" s="1" t="s">
        <v>834</v>
      </c>
      <c r="E405" t="s">
        <v>442</v>
      </c>
      <c r="F405" t="s">
        <v>840</v>
      </c>
      <c r="G405" s="3" t="s">
        <v>696</v>
      </c>
      <c r="H405" t="s">
        <v>1163</v>
      </c>
    </row>
    <row r="406" spans="1:16">
      <c r="A406" s="1" t="s">
        <v>834</v>
      </c>
      <c r="E406" t="s">
        <v>842</v>
      </c>
      <c r="F406" s="3" t="s">
        <v>843</v>
      </c>
      <c r="G406" s="30">
        <v>17</v>
      </c>
      <c r="H406" t="s">
        <v>1005</v>
      </c>
    </row>
    <row r="407" spans="1:16">
      <c r="A407" s="1" t="s">
        <v>834</v>
      </c>
      <c r="E407" t="s">
        <v>32</v>
      </c>
      <c r="F407" t="s">
        <v>839</v>
      </c>
      <c r="G407" s="30">
        <v>11</v>
      </c>
      <c r="H407" t="s">
        <v>1065</v>
      </c>
    </row>
    <row r="408" spans="1:16">
      <c r="A408" s="1" t="s">
        <v>834</v>
      </c>
      <c r="E408" t="s">
        <v>1117</v>
      </c>
      <c r="F408" t="s">
        <v>76</v>
      </c>
      <c r="G408" s="30">
        <v>15</v>
      </c>
      <c r="H408" t="s">
        <v>1065</v>
      </c>
    </row>
    <row r="409" spans="1:16">
      <c r="A409" s="1" t="s">
        <v>834</v>
      </c>
      <c r="E409" t="s">
        <v>1083</v>
      </c>
      <c r="F409" t="s">
        <v>841</v>
      </c>
      <c r="G409" s="30">
        <v>16</v>
      </c>
      <c r="H409" t="s">
        <v>1065</v>
      </c>
    </row>
    <row r="410" spans="1:16">
      <c r="A410" s="1" t="s">
        <v>834</v>
      </c>
      <c r="E410" t="s">
        <v>1151</v>
      </c>
      <c r="F410" t="s">
        <v>75</v>
      </c>
      <c r="G410" s="30">
        <v>8</v>
      </c>
      <c r="H410" t="s">
        <v>1072</v>
      </c>
    </row>
    <row r="412" spans="1:16">
      <c r="A412" s="1" t="s">
        <v>844</v>
      </c>
      <c r="B412">
        <v>20</v>
      </c>
      <c r="C412" t="s">
        <v>452</v>
      </c>
      <c r="D412" t="s">
        <v>448</v>
      </c>
      <c r="E412" t="s">
        <v>477</v>
      </c>
      <c r="F412" t="s">
        <v>845</v>
      </c>
      <c r="G412" s="3" t="s">
        <v>692</v>
      </c>
      <c r="H412" t="s">
        <v>433</v>
      </c>
      <c r="O412" t="s">
        <v>590</v>
      </c>
    </row>
    <row r="413" spans="1:16">
      <c r="A413" s="1" t="s">
        <v>844</v>
      </c>
      <c r="E413" t="s">
        <v>461</v>
      </c>
      <c r="F413" t="s">
        <v>77</v>
      </c>
      <c r="G413" s="3" t="s">
        <v>628</v>
      </c>
      <c r="H413" t="s">
        <v>1090</v>
      </c>
      <c r="I413" s="3"/>
    </row>
    <row r="414" spans="1:16">
      <c r="A414" s="1" t="s">
        <v>844</v>
      </c>
      <c r="E414" t="s">
        <v>442</v>
      </c>
      <c r="F414" t="s">
        <v>846</v>
      </c>
      <c r="G414" s="3" t="s">
        <v>618</v>
      </c>
      <c r="H414" t="s">
        <v>1163</v>
      </c>
      <c r="I414" s="3"/>
    </row>
    <row r="415" spans="1:16">
      <c r="A415" s="1" t="s">
        <v>844</v>
      </c>
      <c r="E415" t="s">
        <v>847</v>
      </c>
      <c r="F415" s="3" t="s">
        <v>848</v>
      </c>
      <c r="G415" s="30">
        <v>12</v>
      </c>
      <c r="H415" t="s">
        <v>1005</v>
      </c>
    </row>
    <row r="416" spans="1:16">
      <c r="A416" s="1" t="s">
        <v>844</v>
      </c>
      <c r="E416" t="s">
        <v>1117</v>
      </c>
      <c r="F416" s="3" t="s">
        <v>8</v>
      </c>
      <c r="G416" s="30">
        <v>15</v>
      </c>
      <c r="H416" t="s">
        <v>1065</v>
      </c>
    </row>
    <row r="417" spans="1:16">
      <c r="A417" s="1" t="s">
        <v>844</v>
      </c>
      <c r="E417" t="s">
        <v>32</v>
      </c>
      <c r="F417" t="s">
        <v>849</v>
      </c>
      <c r="G417" s="30">
        <v>17</v>
      </c>
      <c r="H417" t="s">
        <v>1065</v>
      </c>
    </row>
    <row r="418" spans="1:16">
      <c r="A418" s="1" t="s">
        <v>844</v>
      </c>
      <c r="E418" t="s">
        <v>1083</v>
      </c>
      <c r="F418" t="s">
        <v>850</v>
      </c>
      <c r="G418" t="s">
        <v>609</v>
      </c>
      <c r="H418" t="s">
        <v>1065</v>
      </c>
    </row>
    <row r="420" spans="1:16">
      <c r="A420" s="1" t="s">
        <v>851</v>
      </c>
      <c r="B420">
        <v>20</v>
      </c>
      <c r="C420" t="s">
        <v>452</v>
      </c>
      <c r="D420" t="s">
        <v>78</v>
      </c>
      <c r="E420" t="s">
        <v>852</v>
      </c>
      <c r="F420" t="s">
        <v>1067</v>
      </c>
      <c r="G420" s="3" t="s">
        <v>607</v>
      </c>
      <c r="H420" t="s">
        <v>433</v>
      </c>
    </row>
    <row r="421" spans="1:16">
      <c r="A421" s="1" t="s">
        <v>851</v>
      </c>
      <c r="E421" t="s">
        <v>858</v>
      </c>
      <c r="F421" t="s">
        <v>79</v>
      </c>
      <c r="G421" s="3" t="s">
        <v>620</v>
      </c>
      <c r="H421" t="s">
        <v>1066</v>
      </c>
      <c r="I421" s="3"/>
    </row>
    <row r="422" spans="1:16">
      <c r="A422" s="1" t="s">
        <v>851</v>
      </c>
      <c r="E422" t="s">
        <v>81</v>
      </c>
      <c r="F422" t="s">
        <v>859</v>
      </c>
      <c r="G422" s="3" t="s">
        <v>624</v>
      </c>
      <c r="H422" t="s">
        <v>1065</v>
      </c>
      <c r="I422" s="3"/>
    </row>
    <row r="423" spans="1:16">
      <c r="A423" s="1" t="s">
        <v>851</v>
      </c>
      <c r="E423" t="s">
        <v>507</v>
      </c>
      <c r="F423" t="s">
        <v>80</v>
      </c>
      <c r="G423" s="3" t="s">
        <v>634</v>
      </c>
      <c r="H423" t="s">
        <v>1071</v>
      </c>
      <c r="I423" s="3"/>
      <c r="P423" t="s">
        <v>678</v>
      </c>
    </row>
    <row r="424" spans="1:16">
      <c r="A424" s="1" t="s">
        <v>851</v>
      </c>
      <c r="E424" t="s">
        <v>442</v>
      </c>
      <c r="F424" t="s">
        <v>853</v>
      </c>
      <c r="G424" s="3" t="s">
        <v>618</v>
      </c>
      <c r="H424" t="s">
        <v>1163</v>
      </c>
    </row>
    <row r="425" spans="1:16">
      <c r="A425" s="1" t="s">
        <v>851</v>
      </c>
      <c r="E425" t="s">
        <v>856</v>
      </c>
      <c r="F425" s="3" t="s">
        <v>857</v>
      </c>
      <c r="G425" t="s">
        <v>606</v>
      </c>
      <c r="H425" t="s">
        <v>1005</v>
      </c>
    </row>
    <row r="426" spans="1:16">
      <c r="A426" s="1" t="s">
        <v>851</v>
      </c>
      <c r="E426" t="s">
        <v>32</v>
      </c>
      <c r="F426" t="s">
        <v>854</v>
      </c>
      <c r="G426" s="30">
        <v>9</v>
      </c>
      <c r="H426" t="s">
        <v>1065</v>
      </c>
      <c r="O426" t="s">
        <v>590</v>
      </c>
    </row>
    <row r="427" spans="1:16">
      <c r="A427" s="1" t="s">
        <v>851</v>
      </c>
      <c r="E427" t="s">
        <v>1117</v>
      </c>
      <c r="F427" t="s">
        <v>855</v>
      </c>
      <c r="G427" s="30">
        <v>13</v>
      </c>
      <c r="H427" t="s">
        <v>1065</v>
      </c>
    </row>
    <row r="428" spans="1:16">
      <c r="H428" t="s">
        <v>1006</v>
      </c>
    </row>
    <row r="429" spans="1:16">
      <c r="A429" s="1" t="s">
        <v>860</v>
      </c>
      <c r="B429">
        <v>24</v>
      </c>
      <c r="C429" t="s">
        <v>452</v>
      </c>
      <c r="D429" t="s">
        <v>502</v>
      </c>
      <c r="E429" t="s">
        <v>861</v>
      </c>
      <c r="F429" t="s">
        <v>862</v>
      </c>
      <c r="G429" s="3" t="s">
        <v>692</v>
      </c>
      <c r="H429" t="s">
        <v>433</v>
      </c>
    </row>
    <row r="430" spans="1:16">
      <c r="A430" s="1" t="s">
        <v>860</v>
      </c>
      <c r="E430" t="s">
        <v>863</v>
      </c>
      <c r="F430" t="s">
        <v>1068</v>
      </c>
      <c r="G430" s="3" t="s">
        <v>694</v>
      </c>
      <c r="H430" t="s">
        <v>1073</v>
      </c>
      <c r="I430" s="3"/>
      <c r="O430" t="s">
        <v>590</v>
      </c>
    </row>
    <row r="431" spans="1:16">
      <c r="A431" s="1" t="s">
        <v>860</v>
      </c>
      <c r="E431" t="s">
        <v>442</v>
      </c>
      <c r="F431" t="s">
        <v>864</v>
      </c>
      <c r="G431" s="3" t="s">
        <v>765</v>
      </c>
      <c r="H431" t="s">
        <v>1163</v>
      </c>
      <c r="I431" s="3"/>
    </row>
    <row r="432" spans="1:16">
      <c r="A432" s="1" t="s">
        <v>860</v>
      </c>
      <c r="E432" t="s">
        <v>868</v>
      </c>
      <c r="F432" s="3" t="s">
        <v>869</v>
      </c>
      <c r="G432" s="30">
        <v>23</v>
      </c>
      <c r="H432" t="s">
        <v>1005</v>
      </c>
    </row>
    <row r="433" spans="1:15">
      <c r="A433" s="1" t="s">
        <v>860</v>
      </c>
      <c r="E433" t="s">
        <v>1143</v>
      </c>
      <c r="F433" t="s">
        <v>865</v>
      </c>
      <c r="G433" s="30">
        <v>17</v>
      </c>
      <c r="H433" t="s">
        <v>1065</v>
      </c>
      <c r="O433" t="s">
        <v>590</v>
      </c>
    </row>
    <row r="434" spans="1:15">
      <c r="A434" s="1" t="s">
        <v>860</v>
      </c>
      <c r="E434" t="s">
        <v>1117</v>
      </c>
      <c r="F434" t="s">
        <v>866</v>
      </c>
      <c r="G434" s="30">
        <v>19</v>
      </c>
      <c r="H434" t="s">
        <v>1065</v>
      </c>
    </row>
    <row r="435" spans="1:15">
      <c r="A435" s="1" t="s">
        <v>860</v>
      </c>
      <c r="E435" t="s">
        <v>1083</v>
      </c>
      <c r="F435" t="s">
        <v>867</v>
      </c>
      <c r="G435" s="30">
        <v>22</v>
      </c>
      <c r="H435" t="s">
        <v>1065</v>
      </c>
    </row>
    <row r="436" spans="1:15">
      <c r="A436" s="1" t="s">
        <v>860</v>
      </c>
      <c r="E436" t="s">
        <v>103</v>
      </c>
      <c r="F436" t="s">
        <v>82</v>
      </c>
      <c r="G436" s="3" t="s">
        <v>1185</v>
      </c>
      <c r="H436" t="s">
        <v>1071</v>
      </c>
    </row>
    <row r="437" spans="1:15">
      <c r="H437" t="s">
        <v>1006</v>
      </c>
    </row>
    <row r="438" spans="1:15">
      <c r="A438" s="1" t="s">
        <v>870</v>
      </c>
      <c r="B438">
        <v>20</v>
      </c>
      <c r="C438" t="s">
        <v>432</v>
      </c>
      <c r="D438" t="s">
        <v>128</v>
      </c>
      <c r="E438" t="s">
        <v>717</v>
      </c>
      <c r="F438" t="s">
        <v>1069</v>
      </c>
      <c r="G438" s="3" t="s">
        <v>607</v>
      </c>
      <c r="H438" t="s">
        <v>433</v>
      </c>
    </row>
    <row r="439" spans="1:15">
      <c r="A439" s="1" t="s">
        <v>870</v>
      </c>
      <c r="E439" t="s">
        <v>1151</v>
      </c>
      <c r="F439" t="s">
        <v>871</v>
      </c>
      <c r="G439" s="3" t="s">
        <v>618</v>
      </c>
      <c r="H439" t="s">
        <v>1072</v>
      </c>
      <c r="I439" s="3"/>
    </row>
    <row r="440" spans="1:15">
      <c r="A440" s="1" t="s">
        <v>870</v>
      </c>
      <c r="E440" t="s">
        <v>872</v>
      </c>
      <c r="F440" t="s">
        <v>83</v>
      </c>
      <c r="G440" s="3" t="s">
        <v>622</v>
      </c>
      <c r="H440" t="s">
        <v>1071</v>
      </c>
      <c r="I440" s="3"/>
    </row>
    <row r="441" spans="1:15">
      <c r="A441" s="1" t="s">
        <v>870</v>
      </c>
      <c r="E441" t="s">
        <v>442</v>
      </c>
      <c r="F441" t="s">
        <v>873</v>
      </c>
      <c r="G441" s="3" t="s">
        <v>608</v>
      </c>
      <c r="H441" t="s">
        <v>1163</v>
      </c>
    </row>
    <row r="442" spans="1:15">
      <c r="A442" s="1" t="s">
        <v>870</v>
      </c>
      <c r="E442" t="s">
        <v>874</v>
      </c>
      <c r="F442" s="3" t="s">
        <v>875</v>
      </c>
      <c r="G442" s="30">
        <v>16</v>
      </c>
      <c r="H442" t="s">
        <v>1005</v>
      </c>
      <c r="I442" s="3"/>
    </row>
    <row r="443" spans="1:15">
      <c r="A443" s="1" t="s">
        <v>870</v>
      </c>
      <c r="E443" t="s">
        <v>32</v>
      </c>
      <c r="F443" t="s">
        <v>84</v>
      </c>
      <c r="G443" s="30">
        <v>15</v>
      </c>
      <c r="H443" t="s">
        <v>1065</v>
      </c>
    </row>
    <row r="444" spans="1:15">
      <c r="A444" s="1" t="s">
        <v>870</v>
      </c>
      <c r="E444" t="s">
        <v>85</v>
      </c>
      <c r="F444" t="s">
        <v>876</v>
      </c>
      <c r="G444" s="30">
        <v>17</v>
      </c>
      <c r="H444" t="s">
        <v>1065</v>
      </c>
    </row>
    <row r="445" spans="1:15">
      <c r="A445" s="1" t="s">
        <v>870</v>
      </c>
      <c r="E445" t="s">
        <v>1117</v>
      </c>
      <c r="F445" t="s">
        <v>877</v>
      </c>
      <c r="G445" s="30">
        <v>18</v>
      </c>
      <c r="H445" t="s">
        <v>1065</v>
      </c>
    </row>
    <row r="446" spans="1:15">
      <c r="A446" s="1" t="s">
        <v>870</v>
      </c>
      <c r="E446" t="s">
        <v>1083</v>
      </c>
      <c r="F446" t="s">
        <v>878</v>
      </c>
      <c r="G446" s="30">
        <v>19</v>
      </c>
      <c r="H446" t="s">
        <v>1065</v>
      </c>
    </row>
    <row r="447" spans="1:15">
      <c r="A447" s="1"/>
      <c r="G447" s="3"/>
      <c r="I447" s="3"/>
    </row>
    <row r="448" spans="1:15">
      <c r="A448" s="1"/>
      <c r="G448" s="3"/>
      <c r="I448" s="3"/>
    </row>
    <row r="449" spans="1:15">
      <c r="A449" s="1"/>
      <c r="G449" s="3"/>
      <c r="I449" s="3"/>
    </row>
    <row r="450" spans="1:15">
      <c r="A450" s="1"/>
    </row>
    <row r="451" spans="1:15">
      <c r="A451" s="1"/>
      <c r="I451" s="3"/>
    </row>
    <row r="452" spans="1:15">
      <c r="A452" s="1"/>
      <c r="I452" s="3"/>
    </row>
    <row r="453" spans="1:15" s="28" customFormat="1">
      <c r="A453" s="27"/>
      <c r="G453" s="29"/>
      <c r="H453" s="28" t="s">
        <v>1006</v>
      </c>
      <c r="I453" s="29"/>
    </row>
    <row r="454" spans="1:15">
      <c r="A454" s="1" t="s">
        <v>879</v>
      </c>
      <c r="B454">
        <v>20</v>
      </c>
      <c r="C454" t="s">
        <v>432</v>
      </c>
      <c r="D454" t="s">
        <v>880</v>
      </c>
      <c r="E454" t="s">
        <v>507</v>
      </c>
      <c r="F454" t="s">
        <v>881</v>
      </c>
      <c r="G454" s="3" t="s">
        <v>607</v>
      </c>
      <c r="H454" t="s">
        <v>433</v>
      </c>
      <c r="M454" s="3"/>
      <c r="O454" t="s">
        <v>590</v>
      </c>
    </row>
    <row r="455" spans="1:15">
      <c r="A455" s="1" t="s">
        <v>879</v>
      </c>
      <c r="E455" t="s">
        <v>507</v>
      </c>
      <c r="F455" t="s">
        <v>86</v>
      </c>
      <c r="G455" s="3" t="s">
        <v>882</v>
      </c>
      <c r="H455" t="s">
        <v>1071</v>
      </c>
      <c r="I455" s="3"/>
    </row>
    <row r="456" spans="1:15">
      <c r="A456" s="1" t="s">
        <v>879</v>
      </c>
      <c r="E456" t="s">
        <v>94</v>
      </c>
      <c r="F456" t="s">
        <v>885</v>
      </c>
      <c r="G456" s="3" t="s">
        <v>620</v>
      </c>
      <c r="H456" t="s">
        <v>1073</v>
      </c>
      <c r="I456" s="3"/>
    </row>
    <row r="457" spans="1:15">
      <c r="A457" s="1" t="s">
        <v>879</v>
      </c>
      <c r="E457" t="s">
        <v>442</v>
      </c>
      <c r="F457" t="s">
        <v>1097</v>
      </c>
      <c r="G457" s="31" t="s">
        <v>742</v>
      </c>
      <c r="H457" t="s">
        <v>1163</v>
      </c>
      <c r="O457" t="s">
        <v>590</v>
      </c>
    </row>
    <row r="458" spans="1:15">
      <c r="A458" s="1" t="s">
        <v>879</v>
      </c>
      <c r="E458" t="s">
        <v>883</v>
      </c>
      <c r="F458" s="3" t="s">
        <v>884</v>
      </c>
      <c r="G458" t="s">
        <v>606</v>
      </c>
      <c r="H458" t="s">
        <v>1005</v>
      </c>
    </row>
    <row r="459" spans="1:15">
      <c r="A459" s="1" t="s">
        <v>879</v>
      </c>
      <c r="E459" t="s">
        <v>1083</v>
      </c>
      <c r="F459" s="3" t="s">
        <v>886</v>
      </c>
      <c r="G459" s="30">
        <v>18</v>
      </c>
      <c r="H459" t="s">
        <v>1065</v>
      </c>
    </row>
    <row r="460" spans="1:15">
      <c r="A460" s="1" t="s">
        <v>879</v>
      </c>
      <c r="E460" t="s">
        <v>1117</v>
      </c>
      <c r="F460" t="s">
        <v>87</v>
      </c>
      <c r="G460" s="30">
        <v>19</v>
      </c>
      <c r="H460" t="s">
        <v>1065</v>
      </c>
    </row>
    <row r="461" spans="1:15">
      <c r="F461" s="3"/>
      <c r="H461" t="s">
        <v>1006</v>
      </c>
    </row>
    <row r="462" spans="1:15">
      <c r="A462" s="1" t="s">
        <v>887</v>
      </c>
      <c r="B462">
        <v>20</v>
      </c>
      <c r="C462" t="s">
        <v>452</v>
      </c>
      <c r="D462" t="s">
        <v>151</v>
      </c>
      <c r="E462" t="s">
        <v>732</v>
      </c>
      <c r="F462" t="s">
        <v>888</v>
      </c>
      <c r="G462" s="3" t="s">
        <v>692</v>
      </c>
      <c r="H462" t="s">
        <v>433</v>
      </c>
    </row>
    <row r="463" spans="1:15">
      <c r="A463" s="1" t="s">
        <v>887</v>
      </c>
      <c r="E463" t="s">
        <v>872</v>
      </c>
      <c r="F463" t="s">
        <v>889</v>
      </c>
      <c r="G463" s="3" t="s">
        <v>631</v>
      </c>
      <c r="H463" t="s">
        <v>433</v>
      </c>
      <c r="I463" s="3"/>
    </row>
    <row r="464" spans="1:15">
      <c r="A464" s="1" t="s">
        <v>887</v>
      </c>
      <c r="E464" t="s">
        <v>93</v>
      </c>
      <c r="F464" t="s">
        <v>891</v>
      </c>
      <c r="G464" s="3" t="s">
        <v>890</v>
      </c>
      <c r="H464" t="s">
        <v>1073</v>
      </c>
      <c r="I464" s="3"/>
    </row>
    <row r="465" spans="1:16">
      <c r="A465" s="1" t="s">
        <v>887</v>
      </c>
      <c r="E465" t="s">
        <v>442</v>
      </c>
      <c r="F465" t="s">
        <v>88</v>
      </c>
      <c r="G465" s="3" t="s">
        <v>742</v>
      </c>
      <c r="H465" t="s">
        <v>1163</v>
      </c>
      <c r="I465" s="3"/>
    </row>
    <row r="466" spans="1:16">
      <c r="A466" s="1" t="s">
        <v>887</v>
      </c>
      <c r="E466" t="s">
        <v>894</v>
      </c>
      <c r="F466" s="3" t="s">
        <v>751</v>
      </c>
      <c r="G466" s="3"/>
      <c r="H466" t="s">
        <v>1005</v>
      </c>
      <c r="I466" s="3"/>
    </row>
    <row r="467" spans="1:16">
      <c r="A467" s="1" t="s">
        <v>887</v>
      </c>
      <c r="E467" t="s">
        <v>1083</v>
      </c>
      <c r="F467" t="s">
        <v>892</v>
      </c>
      <c r="G467" s="30">
        <v>15</v>
      </c>
      <c r="H467" t="s">
        <v>1065</v>
      </c>
      <c r="I467" s="3"/>
    </row>
    <row r="468" spans="1:16">
      <c r="A468" s="1" t="s">
        <v>887</v>
      </c>
      <c r="E468" t="s">
        <v>1117</v>
      </c>
      <c r="F468" t="s">
        <v>893</v>
      </c>
      <c r="G468" s="30">
        <v>16</v>
      </c>
      <c r="H468" t="s">
        <v>1065</v>
      </c>
      <c r="I468" s="3"/>
    </row>
    <row r="469" spans="1:16">
      <c r="A469" s="1" t="s">
        <v>887</v>
      </c>
      <c r="E469" t="s">
        <v>1151</v>
      </c>
      <c r="F469" t="s">
        <v>89</v>
      </c>
      <c r="G469" s="30">
        <v>19</v>
      </c>
      <c r="H469" t="s">
        <v>1072</v>
      </c>
      <c r="I469" s="3"/>
    </row>
    <row r="470" spans="1:16">
      <c r="A470" s="1" t="s">
        <v>887</v>
      </c>
      <c r="E470" t="s">
        <v>549</v>
      </c>
      <c r="F470" t="s">
        <v>90</v>
      </c>
      <c r="G470" s="30">
        <v>19</v>
      </c>
      <c r="H470" t="s">
        <v>1073</v>
      </c>
      <c r="I470" s="3"/>
    </row>
    <row r="471" spans="1:16">
      <c r="A471" s="1"/>
      <c r="G471" s="3"/>
      <c r="H471" t="s">
        <v>1006</v>
      </c>
      <c r="I471" s="3"/>
    </row>
    <row r="472" spans="1:16">
      <c r="A472" s="1" t="s">
        <v>895</v>
      </c>
      <c r="B472">
        <v>20</v>
      </c>
      <c r="C472" t="s">
        <v>452</v>
      </c>
      <c r="D472" t="s">
        <v>896</v>
      </c>
      <c r="E472" t="s">
        <v>897</v>
      </c>
      <c r="F472" t="s">
        <v>898</v>
      </c>
      <c r="G472" s="3" t="s">
        <v>692</v>
      </c>
      <c r="H472" t="s">
        <v>433</v>
      </c>
      <c r="O472" t="s">
        <v>590</v>
      </c>
      <c r="P472" t="s">
        <v>678</v>
      </c>
    </row>
    <row r="473" spans="1:16">
      <c r="A473" s="1" t="s">
        <v>895</v>
      </c>
      <c r="E473" t="s">
        <v>863</v>
      </c>
      <c r="F473" t="s">
        <v>92</v>
      </c>
      <c r="G473" s="3" t="s">
        <v>627</v>
      </c>
      <c r="H473" t="s">
        <v>1073</v>
      </c>
      <c r="I473" s="3"/>
    </row>
    <row r="474" spans="1:16">
      <c r="A474" s="1" t="s">
        <v>895</v>
      </c>
      <c r="E474" t="s">
        <v>93</v>
      </c>
      <c r="F474" t="s">
        <v>899</v>
      </c>
      <c r="G474" s="3" t="s">
        <v>622</v>
      </c>
      <c r="H474" t="s">
        <v>1073</v>
      </c>
      <c r="I474" s="3"/>
    </row>
    <row r="475" spans="1:16">
      <c r="A475" s="1" t="s">
        <v>895</v>
      </c>
      <c r="E475" t="s">
        <v>442</v>
      </c>
      <c r="F475" t="s">
        <v>91</v>
      </c>
      <c r="G475" s="3" t="s">
        <v>631</v>
      </c>
      <c r="H475" t="s">
        <v>1163</v>
      </c>
      <c r="I475" s="3"/>
    </row>
    <row r="476" spans="1:16">
      <c r="A476" s="1" t="s">
        <v>895</v>
      </c>
      <c r="E476" t="s">
        <v>900</v>
      </c>
      <c r="F476" s="3" t="s">
        <v>901</v>
      </c>
      <c r="G476" t="s">
        <v>606</v>
      </c>
      <c r="H476" t="s">
        <v>1005</v>
      </c>
      <c r="I476" s="3"/>
    </row>
    <row r="477" spans="1:16">
      <c r="A477" s="1" t="s">
        <v>895</v>
      </c>
      <c r="E477" t="s">
        <v>1143</v>
      </c>
      <c r="F477" s="3" t="s">
        <v>902</v>
      </c>
      <c r="G477" s="30">
        <v>15</v>
      </c>
      <c r="H477" t="s">
        <v>1065</v>
      </c>
      <c r="I477" s="3"/>
    </row>
    <row r="478" spans="1:16">
      <c r="A478" s="1" t="s">
        <v>895</v>
      </c>
      <c r="E478" t="s">
        <v>1083</v>
      </c>
      <c r="F478" t="s">
        <v>903</v>
      </c>
      <c r="G478" s="30">
        <v>18</v>
      </c>
      <c r="H478" t="s">
        <v>1065</v>
      </c>
      <c r="I478" s="3"/>
    </row>
    <row r="479" spans="1:16">
      <c r="A479" s="1" t="s">
        <v>895</v>
      </c>
      <c r="E479" t="s">
        <v>1117</v>
      </c>
      <c r="F479" t="s">
        <v>904</v>
      </c>
      <c r="G479" s="30">
        <v>19</v>
      </c>
      <c r="H479" t="s">
        <v>1065</v>
      </c>
      <c r="I479" s="3"/>
    </row>
    <row r="480" spans="1:16">
      <c r="A480" s="1"/>
      <c r="G480" s="3"/>
      <c r="H480" t="s">
        <v>1006</v>
      </c>
      <c r="I480" s="3"/>
    </row>
    <row r="481" spans="1:15">
      <c r="A481" s="1"/>
      <c r="G481" s="3"/>
      <c r="H481" t="s">
        <v>1006</v>
      </c>
      <c r="I481" s="3"/>
    </row>
    <row r="482" spans="1:15">
      <c r="A482" s="1" t="s">
        <v>905</v>
      </c>
      <c r="B482">
        <v>20</v>
      </c>
      <c r="C482" t="s">
        <v>452</v>
      </c>
      <c r="D482" t="s">
        <v>467</v>
      </c>
      <c r="E482" t="s">
        <v>906</v>
      </c>
      <c r="F482" t="s">
        <v>907</v>
      </c>
      <c r="G482" s="3" t="s">
        <v>692</v>
      </c>
      <c r="H482" t="s">
        <v>433</v>
      </c>
      <c r="O482" t="s">
        <v>590</v>
      </c>
    </row>
    <row r="483" spans="1:15">
      <c r="A483" s="1" t="s">
        <v>905</v>
      </c>
      <c r="E483" t="s">
        <v>96</v>
      </c>
      <c r="F483" t="s">
        <v>909</v>
      </c>
      <c r="G483" s="3" t="s">
        <v>605</v>
      </c>
      <c r="H483" t="s">
        <v>1073</v>
      </c>
      <c r="I483" s="3"/>
    </row>
    <row r="484" spans="1:15">
      <c r="A484" s="1" t="s">
        <v>905</v>
      </c>
      <c r="E484" t="s">
        <v>507</v>
      </c>
      <c r="F484" t="s">
        <v>98</v>
      </c>
      <c r="G484" s="3" t="s">
        <v>765</v>
      </c>
      <c r="H484" t="s">
        <v>1071</v>
      </c>
      <c r="I484" s="3"/>
    </row>
    <row r="485" spans="1:15">
      <c r="A485" s="1" t="s">
        <v>905</v>
      </c>
      <c r="E485" t="s">
        <v>912</v>
      </c>
      <c r="F485" t="s">
        <v>99</v>
      </c>
      <c r="G485" s="3" t="s">
        <v>767</v>
      </c>
      <c r="H485" t="s">
        <v>1066</v>
      </c>
      <c r="I485" s="3"/>
    </row>
    <row r="486" spans="1:15">
      <c r="A486" s="1" t="s">
        <v>905</v>
      </c>
      <c r="E486" t="s">
        <v>442</v>
      </c>
      <c r="F486" t="s">
        <v>95</v>
      </c>
      <c r="G486" s="3" t="s">
        <v>631</v>
      </c>
      <c r="H486" t="s">
        <v>1163</v>
      </c>
      <c r="I486" s="3"/>
    </row>
    <row r="487" spans="1:15">
      <c r="A487" s="1" t="s">
        <v>905</v>
      </c>
      <c r="E487" t="s">
        <v>910</v>
      </c>
      <c r="F487" s="3" t="s">
        <v>911</v>
      </c>
      <c r="G487" s="3" t="s">
        <v>622</v>
      </c>
      <c r="H487" t="s">
        <v>1005</v>
      </c>
      <c r="I487" s="3"/>
    </row>
    <row r="488" spans="1:15">
      <c r="A488" s="1" t="s">
        <v>905</v>
      </c>
      <c r="E488" t="s">
        <v>1117</v>
      </c>
      <c r="F488" s="3" t="s">
        <v>97</v>
      </c>
      <c r="G488" s="30">
        <v>15</v>
      </c>
      <c r="H488" t="s">
        <v>1065</v>
      </c>
      <c r="I488" s="3"/>
    </row>
    <row r="489" spans="1:15">
      <c r="A489" s="1" t="s">
        <v>905</v>
      </c>
      <c r="E489" t="s">
        <v>1083</v>
      </c>
      <c r="F489" t="s">
        <v>913</v>
      </c>
      <c r="G489" s="30">
        <v>18</v>
      </c>
      <c r="H489" t="s">
        <v>1065</v>
      </c>
      <c r="I489" s="3"/>
    </row>
    <row r="490" spans="1:15">
      <c r="A490" s="1" t="s">
        <v>905</v>
      </c>
      <c r="E490" t="s">
        <v>549</v>
      </c>
      <c r="F490" t="s">
        <v>101</v>
      </c>
      <c r="G490" s="3" t="s">
        <v>634</v>
      </c>
      <c r="H490" t="s">
        <v>1073</v>
      </c>
      <c r="I490" s="3"/>
    </row>
    <row r="491" spans="1:15">
      <c r="A491" s="1"/>
      <c r="G491" s="3"/>
      <c r="H491" t="s">
        <v>1006</v>
      </c>
      <c r="I491" s="3"/>
    </row>
    <row r="492" spans="1:15">
      <c r="A492" s="1" t="s">
        <v>914</v>
      </c>
      <c r="B492">
        <v>32</v>
      </c>
      <c r="C492" t="s">
        <v>452</v>
      </c>
      <c r="D492" t="s">
        <v>133</v>
      </c>
      <c r="E492" t="s">
        <v>915</v>
      </c>
      <c r="F492" t="s">
        <v>916</v>
      </c>
      <c r="G492" s="3" t="s">
        <v>917</v>
      </c>
      <c r="H492" t="s">
        <v>433</v>
      </c>
      <c r="O492" t="s">
        <v>590</v>
      </c>
    </row>
    <row r="493" spans="1:15">
      <c r="A493" s="1" t="s">
        <v>914</v>
      </c>
      <c r="E493" t="s">
        <v>872</v>
      </c>
      <c r="F493" t="s">
        <v>100</v>
      </c>
      <c r="G493" s="3" t="s">
        <v>918</v>
      </c>
      <c r="H493" t="s">
        <v>1073</v>
      </c>
      <c r="I493" s="3"/>
    </row>
    <row r="494" spans="1:15">
      <c r="A494" s="1" t="s">
        <v>914</v>
      </c>
      <c r="E494" t="s">
        <v>919</v>
      </c>
      <c r="F494" t="s">
        <v>920</v>
      </c>
      <c r="G494" s="3" t="s">
        <v>921</v>
      </c>
      <c r="H494" t="s">
        <v>433</v>
      </c>
      <c r="I494" s="3"/>
    </row>
    <row r="495" spans="1:15">
      <c r="A495" s="1" t="s">
        <v>914</v>
      </c>
      <c r="E495" t="s">
        <v>106</v>
      </c>
      <c r="F495" t="s">
        <v>923</v>
      </c>
      <c r="G495" s="3" t="s">
        <v>924</v>
      </c>
      <c r="H495" t="s">
        <v>1073</v>
      </c>
      <c r="I495" s="3"/>
    </row>
    <row r="496" spans="1:15">
      <c r="A496" s="1" t="s">
        <v>914</v>
      </c>
      <c r="E496" t="s">
        <v>442</v>
      </c>
      <c r="F496" t="s">
        <v>102</v>
      </c>
      <c r="G496" s="3" t="s">
        <v>631</v>
      </c>
      <c r="H496" t="s">
        <v>1163</v>
      </c>
      <c r="I496" s="3"/>
    </row>
    <row r="497" spans="1:15">
      <c r="A497" s="1" t="s">
        <v>914</v>
      </c>
      <c r="E497" t="s">
        <v>925</v>
      </c>
      <c r="F497" s="3" t="s">
        <v>926</v>
      </c>
      <c r="G497" s="30">
        <v>28</v>
      </c>
      <c r="H497" t="s">
        <v>1005</v>
      </c>
      <c r="I497" s="3"/>
    </row>
    <row r="498" spans="1:15">
      <c r="A498" s="1" t="s">
        <v>914</v>
      </c>
      <c r="E498" t="s">
        <v>105</v>
      </c>
      <c r="F498" t="s">
        <v>922</v>
      </c>
      <c r="G498" s="30">
        <v>21</v>
      </c>
      <c r="H498" t="s">
        <v>1065</v>
      </c>
      <c r="I498" s="3"/>
    </row>
    <row r="499" spans="1:15">
      <c r="A499" s="1" t="s">
        <v>914</v>
      </c>
      <c r="E499" t="s">
        <v>1117</v>
      </c>
      <c r="F499" t="s">
        <v>107</v>
      </c>
      <c r="G499" s="30">
        <v>27</v>
      </c>
      <c r="H499" t="s">
        <v>1065</v>
      </c>
      <c r="I499" s="3"/>
    </row>
    <row r="500" spans="1:15">
      <c r="A500" s="1" t="s">
        <v>914</v>
      </c>
      <c r="E500" t="s">
        <v>108</v>
      </c>
      <c r="F500" t="s">
        <v>927</v>
      </c>
      <c r="G500" s="30">
        <v>29</v>
      </c>
      <c r="H500" t="s">
        <v>1006</v>
      </c>
      <c r="I500" s="3"/>
    </row>
    <row r="501" spans="1:15">
      <c r="A501" s="1" t="s">
        <v>914</v>
      </c>
      <c r="E501" t="s">
        <v>1083</v>
      </c>
      <c r="F501" t="s">
        <v>928</v>
      </c>
      <c r="G501" t="s">
        <v>929</v>
      </c>
      <c r="H501" t="s">
        <v>1065</v>
      </c>
      <c r="I501" s="3"/>
    </row>
    <row r="502" spans="1:15">
      <c r="A502" s="1" t="s">
        <v>914</v>
      </c>
      <c r="E502" t="s">
        <v>103</v>
      </c>
      <c r="F502" t="s">
        <v>196</v>
      </c>
      <c r="G502" s="3" t="s">
        <v>104</v>
      </c>
      <c r="H502" t="s">
        <v>1071</v>
      </c>
    </row>
    <row r="503" spans="1:15">
      <c r="A503" s="1"/>
      <c r="G503" s="3"/>
    </row>
    <row r="504" spans="1:15">
      <c r="A504" s="1" t="s">
        <v>930</v>
      </c>
      <c r="B504">
        <v>20</v>
      </c>
      <c r="C504" t="s">
        <v>432</v>
      </c>
      <c r="D504" t="s">
        <v>152</v>
      </c>
      <c r="E504" t="s">
        <v>814</v>
      </c>
      <c r="F504" t="s">
        <v>931</v>
      </c>
      <c r="G504" s="3" t="s">
        <v>692</v>
      </c>
      <c r="H504" t="s">
        <v>433</v>
      </c>
      <c r="O504" t="s">
        <v>590</v>
      </c>
    </row>
    <row r="505" spans="1:15">
      <c r="A505" s="1" t="s">
        <v>930</v>
      </c>
      <c r="E505" t="s">
        <v>1151</v>
      </c>
      <c r="F505" t="s">
        <v>932</v>
      </c>
      <c r="G505" s="3" t="s">
        <v>631</v>
      </c>
      <c r="H505" t="s">
        <v>1073</v>
      </c>
      <c r="I505" s="3"/>
    </row>
    <row r="506" spans="1:15">
      <c r="A506" s="1" t="s">
        <v>930</v>
      </c>
      <c r="E506" t="s">
        <v>933</v>
      </c>
      <c r="F506" t="s">
        <v>934</v>
      </c>
      <c r="G506" s="3" t="s">
        <v>627</v>
      </c>
      <c r="H506" t="s">
        <v>1071</v>
      </c>
      <c r="I506" s="3"/>
    </row>
    <row r="507" spans="1:15">
      <c r="A507" s="1" t="s">
        <v>930</v>
      </c>
      <c r="E507" t="s">
        <v>461</v>
      </c>
      <c r="F507" t="s">
        <v>111</v>
      </c>
      <c r="G507" s="3" t="s">
        <v>606</v>
      </c>
      <c r="H507" t="s">
        <v>1090</v>
      </c>
      <c r="I507" s="3"/>
    </row>
    <row r="508" spans="1:15">
      <c r="A508" s="1"/>
      <c r="E508" t="s">
        <v>442</v>
      </c>
      <c r="F508" t="s">
        <v>112</v>
      </c>
      <c r="G508" s="3" t="s">
        <v>624</v>
      </c>
      <c r="H508" t="s">
        <v>1163</v>
      </c>
      <c r="I508" s="3"/>
    </row>
    <row r="509" spans="1:15">
      <c r="A509" s="1"/>
      <c r="E509" t="s">
        <v>935</v>
      </c>
      <c r="F509" s="3" t="s">
        <v>936</v>
      </c>
      <c r="G509" s="3" t="s">
        <v>622</v>
      </c>
      <c r="H509" t="s">
        <v>1005</v>
      </c>
      <c r="I509" s="3"/>
    </row>
    <row r="510" spans="1:15">
      <c r="A510" s="1"/>
      <c r="E510" t="s">
        <v>1083</v>
      </c>
      <c r="F510" t="s">
        <v>937</v>
      </c>
      <c r="G510" s="30">
        <v>16</v>
      </c>
      <c r="H510" t="s">
        <v>1065</v>
      </c>
      <c r="I510" s="3"/>
    </row>
    <row r="511" spans="1:15">
      <c r="A511" s="1"/>
      <c r="E511" t="s">
        <v>1117</v>
      </c>
      <c r="F511" t="s">
        <v>938</v>
      </c>
      <c r="G511" s="30">
        <v>19</v>
      </c>
      <c r="H511" t="s">
        <v>1065</v>
      </c>
      <c r="I511" s="3"/>
    </row>
    <row r="512" spans="1:15">
      <c r="A512" s="1"/>
      <c r="E512" t="s">
        <v>1151</v>
      </c>
      <c r="F512" t="s">
        <v>109</v>
      </c>
      <c r="G512" s="3" t="s">
        <v>110</v>
      </c>
      <c r="H512" t="s">
        <v>1071</v>
      </c>
      <c r="I512" s="3"/>
    </row>
    <row r="513" spans="1:15">
      <c r="A513" s="1"/>
      <c r="G513" s="3"/>
      <c r="H513" t="s">
        <v>1006</v>
      </c>
      <c r="I513" s="3"/>
    </row>
    <row r="514" spans="1:15">
      <c r="A514" s="1"/>
      <c r="G514" s="3"/>
      <c r="H514" t="s">
        <v>1006</v>
      </c>
      <c r="I514" s="3"/>
    </row>
    <row r="515" spans="1:15" s="22" customFormat="1">
      <c r="A515" s="21"/>
      <c r="G515" s="23"/>
      <c r="H515" s="22" t="s">
        <v>1006</v>
      </c>
      <c r="I515" s="23"/>
    </row>
    <row r="516" spans="1:15">
      <c r="A516" s="1" t="s">
        <v>939</v>
      </c>
      <c r="B516">
        <v>32</v>
      </c>
      <c r="C516" t="s">
        <v>452</v>
      </c>
      <c r="D516" t="s">
        <v>127</v>
      </c>
      <c r="E516" t="s">
        <v>823</v>
      </c>
      <c r="F516" t="s">
        <v>940</v>
      </c>
      <c r="G516" s="3" t="s">
        <v>629</v>
      </c>
      <c r="H516" t="s">
        <v>433</v>
      </c>
      <c r="O516" t="s">
        <v>590</v>
      </c>
    </row>
    <row r="517" spans="1:15">
      <c r="A517" s="1" t="s">
        <v>939</v>
      </c>
      <c r="E517" t="s">
        <v>549</v>
      </c>
      <c r="F517" t="s">
        <v>941</v>
      </c>
      <c r="G517" s="3" t="s">
        <v>618</v>
      </c>
      <c r="H517" t="s">
        <v>1073</v>
      </c>
      <c r="I517" s="3"/>
      <c r="L517" s="3"/>
    </row>
    <row r="518" spans="1:15">
      <c r="A518" s="1" t="s">
        <v>939</v>
      </c>
      <c r="E518" t="s">
        <v>1151</v>
      </c>
      <c r="F518" t="s">
        <v>944</v>
      </c>
      <c r="G518" s="3" t="s">
        <v>945</v>
      </c>
      <c r="H518" t="s">
        <v>1163</v>
      </c>
      <c r="I518" s="3"/>
      <c r="L518" s="3"/>
    </row>
    <row r="519" spans="1:15">
      <c r="A519" s="1" t="s">
        <v>939</v>
      </c>
      <c r="E519" t="s">
        <v>442</v>
      </c>
      <c r="F519" t="s">
        <v>122</v>
      </c>
      <c r="G519" s="3" t="s">
        <v>630</v>
      </c>
      <c r="H519" t="s">
        <v>1163</v>
      </c>
      <c r="I519" s="3"/>
      <c r="L519" s="3"/>
    </row>
    <row r="520" spans="1:15">
      <c r="A520" s="1" t="s">
        <v>939</v>
      </c>
      <c r="E520" t="s">
        <v>946</v>
      </c>
      <c r="F520" s="3" t="s">
        <v>947</v>
      </c>
      <c r="G520" s="30">
        <v>28</v>
      </c>
      <c r="H520" t="s">
        <v>1005</v>
      </c>
      <c r="I520" s="3"/>
    </row>
    <row r="521" spans="1:15">
      <c r="A521" s="1" t="s">
        <v>939</v>
      </c>
      <c r="E521" t="s">
        <v>1098</v>
      </c>
      <c r="F521" t="s">
        <v>942</v>
      </c>
      <c r="G521" s="30">
        <v>11</v>
      </c>
      <c r="H521" t="s">
        <v>1065</v>
      </c>
      <c r="I521" s="3"/>
    </row>
    <row r="522" spans="1:15">
      <c r="A522" s="1" t="s">
        <v>939</v>
      </c>
      <c r="E522" t="s">
        <v>1083</v>
      </c>
      <c r="F522" t="s">
        <v>943</v>
      </c>
      <c r="G522" s="30">
        <v>24</v>
      </c>
      <c r="H522" t="s">
        <v>1065</v>
      </c>
      <c r="I522" s="3"/>
    </row>
    <row r="523" spans="1:15">
      <c r="A523" s="1" t="s">
        <v>939</v>
      </c>
      <c r="E523" t="s">
        <v>105</v>
      </c>
      <c r="F523" t="s">
        <v>948</v>
      </c>
      <c r="G523" s="30">
        <v>29</v>
      </c>
      <c r="H523" t="s">
        <v>1065</v>
      </c>
      <c r="I523" s="3"/>
    </row>
    <row r="524" spans="1:15">
      <c r="A524" s="1" t="s">
        <v>939</v>
      </c>
      <c r="E524" t="s">
        <v>1117</v>
      </c>
      <c r="F524" t="s">
        <v>949</v>
      </c>
      <c r="G524" s="30">
        <v>30</v>
      </c>
      <c r="H524" t="s">
        <v>1065</v>
      </c>
      <c r="I524" s="3"/>
    </row>
    <row r="525" spans="1:15">
      <c r="A525" s="1" t="s">
        <v>939</v>
      </c>
      <c r="E525" t="s">
        <v>33</v>
      </c>
      <c r="F525" t="s">
        <v>123</v>
      </c>
      <c r="G525" s="3" t="s">
        <v>124</v>
      </c>
      <c r="H525" t="s">
        <v>1071</v>
      </c>
      <c r="I525" s="3"/>
    </row>
    <row r="526" spans="1:15">
      <c r="A526" s="1" t="s">
        <v>939</v>
      </c>
      <c r="E526" t="s">
        <v>126</v>
      </c>
      <c r="F526" t="s">
        <v>125</v>
      </c>
      <c r="G526" s="3" t="s">
        <v>1085</v>
      </c>
      <c r="H526" t="s">
        <v>1073</v>
      </c>
      <c r="I526" s="3"/>
    </row>
    <row r="527" spans="1:15">
      <c r="A527" s="1"/>
      <c r="G527" s="3"/>
      <c r="H527" t="s">
        <v>1006</v>
      </c>
      <c r="I527" s="3"/>
      <c r="L527" s="3"/>
    </row>
    <row r="528" spans="1:15">
      <c r="A528" s="1" t="s">
        <v>950</v>
      </c>
      <c r="B528">
        <v>20</v>
      </c>
      <c r="C528" t="s">
        <v>452</v>
      </c>
      <c r="D528" t="s">
        <v>153</v>
      </c>
      <c r="E528" t="s">
        <v>830</v>
      </c>
      <c r="F528" t="s">
        <v>952</v>
      </c>
      <c r="G528" s="3" t="s">
        <v>629</v>
      </c>
      <c r="H528" t="s">
        <v>433</v>
      </c>
      <c r="O528" s="3" t="s">
        <v>590</v>
      </c>
    </row>
    <row r="529" spans="1:15">
      <c r="A529" s="1" t="s">
        <v>950</v>
      </c>
      <c r="E529" t="s">
        <v>507</v>
      </c>
      <c r="F529" t="s">
        <v>160</v>
      </c>
      <c r="G529" s="3" t="s">
        <v>767</v>
      </c>
      <c r="H529" t="s">
        <v>1071</v>
      </c>
      <c r="I529" s="3"/>
      <c r="L529" s="3"/>
    </row>
    <row r="530" spans="1:15">
      <c r="A530" s="1" t="s">
        <v>950</v>
      </c>
      <c r="E530" t="s">
        <v>442</v>
      </c>
      <c r="F530" t="s">
        <v>158</v>
      </c>
      <c r="G530" s="3" t="s">
        <v>608</v>
      </c>
      <c r="H530" t="s">
        <v>1163</v>
      </c>
      <c r="I530" s="3"/>
      <c r="L530" s="3"/>
    </row>
    <row r="531" spans="1:15">
      <c r="A531" s="1" t="s">
        <v>950</v>
      </c>
      <c r="E531" t="s">
        <v>953</v>
      </c>
      <c r="F531" s="3" t="s">
        <v>954</v>
      </c>
      <c r="G531" s="3" t="s">
        <v>685</v>
      </c>
      <c r="H531" t="s">
        <v>1005</v>
      </c>
      <c r="I531" s="3"/>
      <c r="L531" s="3"/>
    </row>
    <row r="532" spans="1:15">
      <c r="A532" s="1" t="s">
        <v>950</v>
      </c>
      <c r="E532" t="s">
        <v>157</v>
      </c>
      <c r="F532" s="3" t="s">
        <v>156</v>
      </c>
      <c r="G532" s="3" t="s">
        <v>627</v>
      </c>
      <c r="H532" t="s">
        <v>1065</v>
      </c>
      <c r="I532" s="3"/>
    </row>
    <row r="533" spans="1:15">
      <c r="A533" s="1" t="s">
        <v>950</v>
      </c>
      <c r="E533" t="s">
        <v>1079</v>
      </c>
      <c r="F533" t="s">
        <v>955</v>
      </c>
      <c r="G533" s="32">
        <v>15</v>
      </c>
      <c r="H533" t="s">
        <v>1065</v>
      </c>
      <c r="I533" s="3"/>
    </row>
    <row r="534" spans="1:15">
      <c r="A534" s="1" t="s">
        <v>950</v>
      </c>
      <c r="E534" t="s">
        <v>1083</v>
      </c>
      <c r="F534" t="s">
        <v>729</v>
      </c>
      <c r="G534" s="32">
        <v>18</v>
      </c>
      <c r="H534" t="s">
        <v>1065</v>
      </c>
      <c r="I534" s="3"/>
    </row>
    <row r="535" spans="1:15">
      <c r="A535" s="1" t="s">
        <v>950</v>
      </c>
      <c r="E535" t="s">
        <v>1117</v>
      </c>
      <c r="F535" t="s">
        <v>772</v>
      </c>
      <c r="G535" s="32">
        <v>19</v>
      </c>
      <c r="H535" t="s">
        <v>1065</v>
      </c>
      <c r="I535" s="3"/>
    </row>
    <row r="536" spans="1:15">
      <c r="A536" s="1" t="s">
        <v>950</v>
      </c>
      <c r="E536" t="s">
        <v>1151</v>
      </c>
      <c r="F536" t="s">
        <v>159</v>
      </c>
      <c r="G536" s="3" t="s">
        <v>765</v>
      </c>
      <c r="H536" t="s">
        <v>1072</v>
      </c>
      <c r="I536" s="3"/>
    </row>
    <row r="537" spans="1:15">
      <c r="A537" s="1"/>
      <c r="G537" s="3"/>
      <c r="H537" t="s">
        <v>1006</v>
      </c>
      <c r="I537" s="3"/>
    </row>
    <row r="538" spans="1:15">
      <c r="A538" s="1"/>
      <c r="G538" s="3"/>
      <c r="H538" t="s">
        <v>1006</v>
      </c>
      <c r="I538" s="3"/>
    </row>
    <row r="539" spans="1:15">
      <c r="A539" s="1"/>
      <c r="G539" s="3"/>
      <c r="H539" t="s">
        <v>1006</v>
      </c>
      <c r="I539" s="3"/>
      <c r="L539" s="3"/>
      <c r="N539" s="4"/>
    </row>
    <row r="540" spans="1:15">
      <c r="A540" s="1" t="s">
        <v>956</v>
      </c>
      <c r="B540">
        <v>16</v>
      </c>
      <c r="C540" t="s">
        <v>432</v>
      </c>
      <c r="D540" t="s">
        <v>128</v>
      </c>
      <c r="E540" t="s">
        <v>477</v>
      </c>
      <c r="F540" t="s">
        <v>958</v>
      </c>
      <c r="G540" s="3" t="s">
        <v>629</v>
      </c>
      <c r="H540" t="s">
        <v>433</v>
      </c>
      <c r="O540" t="s">
        <v>590</v>
      </c>
    </row>
    <row r="541" spans="1:15">
      <c r="A541" s="1" t="s">
        <v>956</v>
      </c>
      <c r="E541" t="s">
        <v>507</v>
      </c>
      <c r="F541" t="s">
        <v>959</v>
      </c>
      <c r="G541" s="3" t="s">
        <v>631</v>
      </c>
      <c r="H541" t="s">
        <v>1072</v>
      </c>
      <c r="I541" s="3"/>
      <c r="L541" s="3"/>
    </row>
    <row r="542" spans="1:15">
      <c r="A542" s="1" t="s">
        <v>956</v>
      </c>
      <c r="E542" t="s">
        <v>442</v>
      </c>
      <c r="F542" t="s">
        <v>163</v>
      </c>
      <c r="G542" s="3" t="s">
        <v>630</v>
      </c>
      <c r="H542" t="s">
        <v>1163</v>
      </c>
      <c r="I542" s="3"/>
      <c r="L542" s="3"/>
    </row>
    <row r="543" spans="1:15">
      <c r="A543" s="1" t="s">
        <v>956</v>
      </c>
      <c r="E543" t="s">
        <v>960</v>
      </c>
      <c r="F543" s="3" t="s">
        <v>961</v>
      </c>
      <c r="G543" s="3" t="s">
        <v>611</v>
      </c>
      <c r="H543" t="s">
        <v>1005</v>
      </c>
      <c r="I543" s="3"/>
    </row>
    <row r="544" spans="1:15">
      <c r="A544" s="1" t="s">
        <v>956</v>
      </c>
      <c r="E544" t="s">
        <v>1151</v>
      </c>
      <c r="F544" t="s">
        <v>957</v>
      </c>
      <c r="G544" s="32">
        <v>2</v>
      </c>
      <c r="H544" t="s">
        <v>1072</v>
      </c>
      <c r="I544" s="3"/>
    </row>
    <row r="545" spans="1:15">
      <c r="A545" s="1" t="s">
        <v>956</v>
      </c>
      <c r="E545" t="s">
        <v>1151</v>
      </c>
      <c r="F545" t="s">
        <v>161</v>
      </c>
      <c r="G545" s="32">
        <v>2</v>
      </c>
      <c r="H545" t="s">
        <v>1071</v>
      </c>
      <c r="I545" s="3"/>
    </row>
    <row r="546" spans="1:15" ht="17.100000000000001" customHeight="1">
      <c r="A546" s="1" t="s">
        <v>956</v>
      </c>
      <c r="E546" t="s">
        <v>1083</v>
      </c>
      <c r="F546" t="s">
        <v>162</v>
      </c>
      <c r="G546" s="32">
        <v>11</v>
      </c>
      <c r="H546" t="s">
        <v>1065</v>
      </c>
      <c r="I546" s="3"/>
    </row>
    <row r="547" spans="1:15" ht="17.100000000000001" customHeight="1">
      <c r="A547" s="1" t="s">
        <v>956</v>
      </c>
      <c r="E547" t="s">
        <v>105</v>
      </c>
      <c r="F547" t="s">
        <v>164</v>
      </c>
      <c r="G547" s="32">
        <v>14</v>
      </c>
      <c r="H547" t="s">
        <v>1065</v>
      </c>
      <c r="I547" s="3"/>
    </row>
    <row r="548" spans="1:15" ht="17.100000000000001" customHeight="1">
      <c r="A548" s="1" t="s">
        <v>956</v>
      </c>
      <c r="E548" t="s">
        <v>1117</v>
      </c>
      <c r="F548" t="s">
        <v>1023</v>
      </c>
      <c r="G548" s="32">
        <v>15</v>
      </c>
      <c r="H548" t="s">
        <v>1065</v>
      </c>
      <c r="I548" s="3"/>
    </row>
    <row r="549" spans="1:15">
      <c r="H549" t="s">
        <v>1006</v>
      </c>
    </row>
    <row r="550" spans="1:15">
      <c r="A550" s="1" t="s">
        <v>962</v>
      </c>
      <c r="B550">
        <v>16</v>
      </c>
      <c r="C550" t="s">
        <v>452</v>
      </c>
      <c r="D550" t="s">
        <v>130</v>
      </c>
      <c r="E550" t="s">
        <v>740</v>
      </c>
      <c r="F550" t="s">
        <v>963</v>
      </c>
      <c r="G550" s="3" t="s">
        <v>692</v>
      </c>
      <c r="H550" t="s">
        <v>433</v>
      </c>
      <c r="O550" t="s">
        <v>590</v>
      </c>
    </row>
    <row r="551" spans="1:15">
      <c r="A551" s="1" t="s">
        <v>962</v>
      </c>
      <c r="E551" t="s">
        <v>965</v>
      </c>
      <c r="F551" t="s">
        <v>165</v>
      </c>
      <c r="G551" s="3" t="s">
        <v>605</v>
      </c>
      <c r="H551" t="s">
        <v>1066</v>
      </c>
      <c r="I551" s="3"/>
      <c r="L551" s="3"/>
    </row>
    <row r="552" spans="1:15">
      <c r="A552" s="1" t="s">
        <v>962</v>
      </c>
      <c r="E552" t="s">
        <v>442</v>
      </c>
      <c r="F552" t="s">
        <v>964</v>
      </c>
      <c r="G552" s="3" t="s">
        <v>631</v>
      </c>
      <c r="H552" t="s">
        <v>1163</v>
      </c>
    </row>
    <row r="553" spans="1:15">
      <c r="A553" s="1" t="s">
        <v>962</v>
      </c>
      <c r="E553" t="s">
        <v>967</v>
      </c>
      <c r="F553" s="3" t="s">
        <v>968</v>
      </c>
      <c r="G553" s="3" t="s">
        <v>608</v>
      </c>
      <c r="H553" t="s">
        <v>1005</v>
      </c>
    </row>
    <row r="554" spans="1:15">
      <c r="A554" s="1" t="s">
        <v>962</v>
      </c>
      <c r="E554" t="s">
        <v>1083</v>
      </c>
      <c r="F554" t="s">
        <v>966</v>
      </c>
      <c r="G554" s="32">
        <v>13</v>
      </c>
      <c r="H554" t="s">
        <v>1065</v>
      </c>
      <c r="I554" s="3"/>
    </row>
    <row r="555" spans="1:15">
      <c r="A555" s="1" t="s">
        <v>962</v>
      </c>
      <c r="E555" t="s">
        <v>1117</v>
      </c>
      <c r="F555" t="s">
        <v>3</v>
      </c>
      <c r="G555" s="32">
        <v>15</v>
      </c>
      <c r="H555" t="s">
        <v>1065</v>
      </c>
      <c r="I555" s="3"/>
    </row>
    <row r="556" spans="1:15">
      <c r="A556" s="1"/>
      <c r="G556" s="4"/>
      <c r="H556" t="s">
        <v>1006</v>
      </c>
      <c r="I556" s="3"/>
    </row>
    <row r="557" spans="1:15">
      <c r="A557" s="1" t="s">
        <v>969</v>
      </c>
      <c r="B557">
        <v>24</v>
      </c>
      <c r="C557" t="s">
        <v>452</v>
      </c>
      <c r="D557" t="s">
        <v>129</v>
      </c>
      <c r="E557" t="s">
        <v>167</v>
      </c>
      <c r="F557" t="s">
        <v>166</v>
      </c>
      <c r="G557" s="3" t="s">
        <v>692</v>
      </c>
      <c r="H557" t="s">
        <v>433</v>
      </c>
      <c r="I557" s="3"/>
      <c r="L557" s="3"/>
      <c r="N557" s="4"/>
      <c r="O557" t="s">
        <v>590</v>
      </c>
    </row>
    <row r="558" spans="1:15">
      <c r="A558" s="1" t="s">
        <v>969</v>
      </c>
      <c r="E558" t="s">
        <v>507</v>
      </c>
      <c r="F558" t="s">
        <v>168</v>
      </c>
      <c r="G558" s="3" t="s">
        <v>618</v>
      </c>
      <c r="H558" t="s">
        <v>1071</v>
      </c>
      <c r="I558" s="3"/>
      <c r="L558" s="3"/>
      <c r="N558" s="4"/>
    </row>
    <row r="559" spans="1:15">
      <c r="A559" s="1" t="s">
        <v>969</v>
      </c>
      <c r="E559" t="s">
        <v>442</v>
      </c>
      <c r="F559" t="s">
        <v>970</v>
      </c>
      <c r="G559" s="3" t="s">
        <v>631</v>
      </c>
      <c r="H559" t="s">
        <v>1163</v>
      </c>
      <c r="I559" s="3"/>
    </row>
    <row r="560" spans="1:15">
      <c r="A560" s="1" t="s">
        <v>969</v>
      </c>
      <c r="E560" t="s">
        <v>103</v>
      </c>
      <c r="F560" t="s">
        <v>195</v>
      </c>
      <c r="G560" s="3" t="s">
        <v>169</v>
      </c>
      <c r="H560" t="s">
        <v>1071</v>
      </c>
    </row>
    <row r="561" spans="1:16">
      <c r="A561" s="1" t="s">
        <v>969</v>
      </c>
      <c r="E561" t="s">
        <v>1083</v>
      </c>
      <c r="F561" t="s">
        <v>170</v>
      </c>
      <c r="G561" s="3" t="s">
        <v>1055</v>
      </c>
      <c r="H561" t="s">
        <v>1065</v>
      </c>
      <c r="I561" s="3"/>
    </row>
    <row r="562" spans="1:16">
      <c r="A562" s="1" t="s">
        <v>969</v>
      </c>
      <c r="E562" t="s">
        <v>171</v>
      </c>
      <c r="F562" t="s">
        <v>172</v>
      </c>
      <c r="G562" s="3" t="s">
        <v>617</v>
      </c>
      <c r="H562" t="s">
        <v>1005</v>
      </c>
      <c r="I562" s="3"/>
    </row>
    <row r="563" spans="1:16">
      <c r="A563" s="1" t="s">
        <v>969</v>
      </c>
      <c r="E563" t="s">
        <v>1117</v>
      </c>
      <c r="F563" t="s">
        <v>173</v>
      </c>
      <c r="G563" s="3" t="s">
        <v>986</v>
      </c>
      <c r="H563" t="s">
        <v>1065</v>
      </c>
      <c r="I563" s="3"/>
    </row>
    <row r="564" spans="1:16">
      <c r="A564" s="1"/>
      <c r="G564" s="3"/>
      <c r="H564" t="s">
        <v>1006</v>
      </c>
      <c r="I564" s="3"/>
    </row>
    <row r="565" spans="1:16">
      <c r="A565" s="1" t="s">
        <v>971</v>
      </c>
      <c r="B565">
        <v>24</v>
      </c>
      <c r="C565" t="s">
        <v>432</v>
      </c>
      <c r="D565" t="s">
        <v>491</v>
      </c>
      <c r="E565" t="s">
        <v>972</v>
      </c>
      <c r="F565" t="s">
        <v>973</v>
      </c>
      <c r="G565" s="3" t="s">
        <v>629</v>
      </c>
      <c r="H565" t="s">
        <v>433</v>
      </c>
      <c r="P565" t="s">
        <v>678</v>
      </c>
    </row>
    <row r="566" spans="1:16">
      <c r="A566" s="1" t="s">
        <v>971</v>
      </c>
      <c r="E566" t="s">
        <v>507</v>
      </c>
      <c r="F566" t="s">
        <v>175</v>
      </c>
      <c r="G566" s="3" t="s">
        <v>618</v>
      </c>
      <c r="H566" t="s">
        <v>1071</v>
      </c>
      <c r="I566" s="3"/>
      <c r="L566" s="3"/>
    </row>
    <row r="567" spans="1:16">
      <c r="A567" s="1" t="s">
        <v>971</v>
      </c>
      <c r="E567" t="s">
        <v>740</v>
      </c>
      <c r="F567" t="s">
        <v>177</v>
      </c>
      <c r="G567" s="3" t="s">
        <v>788</v>
      </c>
      <c r="H567" t="s">
        <v>199</v>
      </c>
      <c r="N567" s="4"/>
    </row>
    <row r="568" spans="1:16">
      <c r="A568" s="1" t="s">
        <v>971</v>
      </c>
      <c r="E568" t="s">
        <v>975</v>
      </c>
      <c r="F568" t="s">
        <v>976</v>
      </c>
      <c r="G568" s="3" t="s">
        <v>622</v>
      </c>
      <c r="H568" t="s">
        <v>199</v>
      </c>
      <c r="I568" s="3"/>
      <c r="L568" s="3"/>
    </row>
    <row r="569" spans="1:16">
      <c r="A569" s="1" t="s">
        <v>971</v>
      </c>
      <c r="E569" t="s">
        <v>443</v>
      </c>
      <c r="F569" t="s">
        <v>977</v>
      </c>
      <c r="G569" s="3" t="s">
        <v>628</v>
      </c>
      <c r="H569" t="s">
        <v>199</v>
      </c>
      <c r="I569" s="3"/>
      <c r="L569" s="3"/>
    </row>
    <row r="570" spans="1:16">
      <c r="A570" s="1" t="s">
        <v>971</v>
      </c>
      <c r="E570" t="s">
        <v>980</v>
      </c>
      <c r="F570" t="s">
        <v>981</v>
      </c>
      <c r="G570" s="3" t="s">
        <v>982</v>
      </c>
      <c r="H570" t="s">
        <v>1071</v>
      </c>
      <c r="I570" s="3"/>
      <c r="L570" s="3"/>
      <c r="O570" t="s">
        <v>590</v>
      </c>
      <c r="P570" t="s">
        <v>678</v>
      </c>
    </row>
    <row r="571" spans="1:16">
      <c r="A571" s="1" t="s">
        <v>971</v>
      </c>
      <c r="E571" t="s">
        <v>442</v>
      </c>
      <c r="F571" t="s">
        <v>983</v>
      </c>
      <c r="G571" s="3" t="s">
        <v>617</v>
      </c>
      <c r="H571" t="s">
        <v>1163</v>
      </c>
    </row>
    <row r="572" spans="1:16">
      <c r="A572" s="1" t="s">
        <v>971</v>
      </c>
      <c r="E572" t="s">
        <v>984</v>
      </c>
      <c r="F572" s="3" t="s">
        <v>985</v>
      </c>
      <c r="G572" s="3" t="s">
        <v>986</v>
      </c>
      <c r="H572" t="s">
        <v>1005</v>
      </c>
      <c r="N572" s="4"/>
    </row>
    <row r="573" spans="1:16">
      <c r="A573" s="1" t="s">
        <v>971</v>
      </c>
      <c r="E573" t="s">
        <v>174</v>
      </c>
      <c r="F573" t="s">
        <v>974</v>
      </c>
      <c r="G573" s="32">
        <v>6</v>
      </c>
      <c r="H573" t="s">
        <v>1065</v>
      </c>
      <c r="N573" s="4"/>
    </row>
    <row r="574" spans="1:16">
      <c r="A574" s="1" t="s">
        <v>971</v>
      </c>
      <c r="E574" t="s">
        <v>1117</v>
      </c>
      <c r="F574" t="s">
        <v>3</v>
      </c>
      <c r="G574" s="32">
        <v>9</v>
      </c>
      <c r="H574" t="s">
        <v>1065</v>
      </c>
      <c r="N574" s="4"/>
    </row>
    <row r="575" spans="1:16">
      <c r="A575" s="1" t="s">
        <v>971</v>
      </c>
      <c r="E575" t="s">
        <v>1151</v>
      </c>
      <c r="F575" t="s">
        <v>176</v>
      </c>
      <c r="G575" s="32">
        <v>10</v>
      </c>
      <c r="H575" t="s">
        <v>1065</v>
      </c>
      <c r="N575" s="4"/>
    </row>
    <row r="576" spans="1:16">
      <c r="A576" s="1" t="s">
        <v>971</v>
      </c>
      <c r="E576" t="s">
        <v>1083</v>
      </c>
      <c r="F576" t="s">
        <v>978</v>
      </c>
      <c r="G576" s="32">
        <v>15</v>
      </c>
      <c r="H576" t="s">
        <v>1065</v>
      </c>
      <c r="N576" s="4"/>
    </row>
    <row r="577" spans="1:15">
      <c r="A577" s="1" t="s">
        <v>971</v>
      </c>
      <c r="E577" t="s">
        <v>32</v>
      </c>
      <c r="F577" t="s">
        <v>979</v>
      </c>
      <c r="G577" s="32">
        <v>19</v>
      </c>
      <c r="H577" t="s">
        <v>1065</v>
      </c>
      <c r="N577" s="4"/>
    </row>
    <row r="578" spans="1:15" s="22" customFormat="1">
      <c r="A578" s="21"/>
      <c r="H578" s="22" t="s">
        <v>1006</v>
      </c>
      <c r="N578" s="24"/>
    </row>
    <row r="579" spans="1:15">
      <c r="A579" s="1" t="s">
        <v>987</v>
      </c>
      <c r="B579">
        <v>20</v>
      </c>
      <c r="C579" t="s">
        <v>452</v>
      </c>
      <c r="D579" t="s">
        <v>133</v>
      </c>
      <c r="E579" t="s">
        <v>908</v>
      </c>
      <c r="F579" t="s">
        <v>988</v>
      </c>
      <c r="G579" s="3" t="s">
        <v>692</v>
      </c>
      <c r="H579" t="s">
        <v>433</v>
      </c>
      <c r="O579" t="s">
        <v>590</v>
      </c>
    </row>
    <row r="580" spans="1:15">
      <c r="A580" s="1" t="s">
        <v>987</v>
      </c>
      <c r="E580" t="s">
        <v>989</v>
      </c>
      <c r="F580" t="s">
        <v>178</v>
      </c>
      <c r="G580" s="3" t="s">
        <v>702</v>
      </c>
      <c r="H580" t="s">
        <v>1163</v>
      </c>
      <c r="I580" s="3"/>
      <c r="L580" s="3"/>
    </row>
    <row r="581" spans="1:15">
      <c r="A581" s="1" t="s">
        <v>987</v>
      </c>
      <c r="E581" t="s">
        <v>992</v>
      </c>
      <c r="F581" t="s">
        <v>179</v>
      </c>
      <c r="G581" s="3" t="s">
        <v>622</v>
      </c>
      <c r="H581" t="s">
        <v>1071</v>
      </c>
      <c r="I581" s="3"/>
      <c r="L581" s="3"/>
      <c r="N581" s="4"/>
    </row>
    <row r="582" spans="1:15">
      <c r="A582" s="1" t="s">
        <v>987</v>
      </c>
      <c r="E582" t="s">
        <v>1151</v>
      </c>
      <c r="F582" t="s">
        <v>180</v>
      </c>
      <c r="G582" s="3" t="s">
        <v>619</v>
      </c>
      <c r="H582" t="s">
        <v>1072</v>
      </c>
      <c r="I582" s="3"/>
      <c r="L582" s="3"/>
      <c r="N582" s="4"/>
    </row>
    <row r="583" spans="1:15">
      <c r="A583" s="1" t="s">
        <v>987</v>
      </c>
      <c r="E583" t="s">
        <v>711</v>
      </c>
      <c r="F583" t="s">
        <v>995</v>
      </c>
      <c r="G583" s="3" t="s">
        <v>624</v>
      </c>
      <c r="H583" t="s">
        <v>1163</v>
      </c>
      <c r="I583" s="3"/>
      <c r="L583" s="3"/>
      <c r="N583" s="4"/>
    </row>
    <row r="584" spans="1:15">
      <c r="A584" s="1" t="s">
        <v>987</v>
      </c>
      <c r="E584" t="s">
        <v>442</v>
      </c>
      <c r="F584" t="s">
        <v>181</v>
      </c>
      <c r="G584" s="3" t="s">
        <v>765</v>
      </c>
      <c r="H584" t="s">
        <v>1163</v>
      </c>
      <c r="N584" s="4"/>
    </row>
    <row r="585" spans="1:15">
      <c r="A585" s="1" t="s">
        <v>987</v>
      </c>
      <c r="E585" t="s">
        <v>990</v>
      </c>
      <c r="F585" s="3" t="s">
        <v>991</v>
      </c>
      <c r="G585" s="3" t="s">
        <v>626</v>
      </c>
      <c r="H585" t="s">
        <v>1005</v>
      </c>
      <c r="N585" s="4"/>
    </row>
    <row r="586" spans="1:15">
      <c r="A586" s="1" t="s">
        <v>987</v>
      </c>
      <c r="E586" t="s">
        <v>32</v>
      </c>
      <c r="F586" s="3" t="s">
        <v>993</v>
      </c>
      <c r="G586" s="3" t="s">
        <v>606</v>
      </c>
      <c r="H586" t="s">
        <v>1065</v>
      </c>
      <c r="N586" s="4"/>
    </row>
    <row r="587" spans="1:15">
      <c r="A587" s="1" t="s">
        <v>987</v>
      </c>
      <c r="E587" t="s">
        <v>182</v>
      </c>
      <c r="F587" t="s">
        <v>994</v>
      </c>
      <c r="G587" s="32">
        <v>17</v>
      </c>
      <c r="H587" t="s">
        <v>1065</v>
      </c>
      <c r="N587" s="4"/>
    </row>
    <row r="588" spans="1:15">
      <c r="A588" s="1"/>
      <c r="H588" t="s">
        <v>1006</v>
      </c>
      <c r="N588" s="4"/>
    </row>
    <row r="589" spans="1:15">
      <c r="A589" s="1"/>
      <c r="H589" t="s">
        <v>1006</v>
      </c>
      <c r="N589" s="4"/>
    </row>
    <row r="590" spans="1:15">
      <c r="A590" s="1" t="s">
        <v>1007</v>
      </c>
      <c r="B590">
        <v>20</v>
      </c>
      <c r="C590" t="s">
        <v>452</v>
      </c>
      <c r="D590" t="s">
        <v>502</v>
      </c>
      <c r="E590" t="s">
        <v>1008</v>
      </c>
      <c r="F590" t="s">
        <v>1009</v>
      </c>
      <c r="G590" s="3" t="s">
        <v>629</v>
      </c>
      <c r="H590" t="s">
        <v>433</v>
      </c>
      <c r="O590" t="s">
        <v>590</v>
      </c>
    </row>
    <row r="591" spans="1:15">
      <c r="A591" s="1" t="s">
        <v>1007</v>
      </c>
      <c r="E591" t="s">
        <v>807</v>
      </c>
      <c r="F591" t="s">
        <v>1013</v>
      </c>
      <c r="G591" s="3" t="s">
        <v>627</v>
      </c>
      <c r="H591" t="s">
        <v>433</v>
      </c>
      <c r="I591" s="3"/>
      <c r="L591" s="3"/>
    </row>
    <row r="592" spans="1:15">
      <c r="A592" s="1" t="s">
        <v>1007</v>
      </c>
      <c r="E592" t="s">
        <v>781</v>
      </c>
      <c r="F592" t="s">
        <v>1015</v>
      </c>
      <c r="G592" s="3" t="s">
        <v>1016</v>
      </c>
      <c r="H592" t="s">
        <v>1072</v>
      </c>
      <c r="I592" s="3"/>
      <c r="L592" s="3"/>
    </row>
    <row r="593" spans="1:15">
      <c r="A593" s="1" t="s">
        <v>1007</v>
      </c>
      <c r="E593" t="s">
        <v>1151</v>
      </c>
      <c r="F593" t="s">
        <v>1018</v>
      </c>
      <c r="G593" s="3" t="s">
        <v>767</v>
      </c>
      <c r="H593" t="s">
        <v>1072</v>
      </c>
      <c r="I593" s="3"/>
      <c r="L593" s="3"/>
    </row>
    <row r="594" spans="1:15">
      <c r="A594" s="1" t="s">
        <v>1007</v>
      </c>
      <c r="E594" t="s">
        <v>442</v>
      </c>
      <c r="F594" t="s">
        <v>183</v>
      </c>
      <c r="G594" s="3" t="s">
        <v>630</v>
      </c>
      <c r="H594" t="s">
        <v>1163</v>
      </c>
      <c r="N594" s="4"/>
    </row>
    <row r="595" spans="1:15">
      <c r="A595" s="1" t="s">
        <v>1007</v>
      </c>
      <c r="E595" t="s">
        <v>1010</v>
      </c>
      <c r="F595" s="3" t="s">
        <v>1011</v>
      </c>
      <c r="G595" s="3" t="s">
        <v>624</v>
      </c>
      <c r="H595" t="s">
        <v>1005</v>
      </c>
      <c r="N595" s="4"/>
    </row>
    <row r="596" spans="1:15">
      <c r="A596" s="1" t="s">
        <v>1007</v>
      </c>
      <c r="E596" t="s">
        <v>182</v>
      </c>
      <c r="F596" t="s">
        <v>1012</v>
      </c>
      <c r="G596" s="32">
        <v>7</v>
      </c>
      <c r="H596" t="s">
        <v>1065</v>
      </c>
      <c r="N596" s="4"/>
    </row>
    <row r="597" spans="1:15">
      <c r="A597" s="1" t="s">
        <v>1007</v>
      </c>
      <c r="E597" t="s">
        <v>32</v>
      </c>
      <c r="F597" t="s">
        <v>1014</v>
      </c>
      <c r="G597" s="3" t="s">
        <v>622</v>
      </c>
      <c r="H597" t="s">
        <v>1065</v>
      </c>
      <c r="N597" s="4"/>
    </row>
    <row r="598" spans="1:15">
      <c r="A598" s="1" t="s">
        <v>1007</v>
      </c>
      <c r="E598" t="s">
        <v>1117</v>
      </c>
      <c r="F598" t="s">
        <v>1017</v>
      </c>
      <c r="G598" s="32">
        <v>19</v>
      </c>
      <c r="H598" t="s">
        <v>1065</v>
      </c>
      <c r="N598" s="4"/>
    </row>
    <row r="599" spans="1:15">
      <c r="A599" s="1"/>
      <c r="H599" t="s">
        <v>1006</v>
      </c>
      <c r="N599" s="4"/>
    </row>
    <row r="600" spans="1:15">
      <c r="A600" s="1" t="s">
        <v>1019</v>
      </c>
      <c r="B600">
        <v>24</v>
      </c>
      <c r="C600" t="s">
        <v>452</v>
      </c>
      <c r="D600" t="s">
        <v>509</v>
      </c>
      <c r="E600" t="s">
        <v>442</v>
      </c>
      <c r="F600" t="s">
        <v>1020</v>
      </c>
      <c r="G600" s="3" t="s">
        <v>607</v>
      </c>
      <c r="H600" t="s">
        <v>433</v>
      </c>
      <c r="I600" s="3"/>
      <c r="O600" t="s">
        <v>590</v>
      </c>
    </row>
    <row r="601" spans="1:15">
      <c r="A601" s="1" t="s">
        <v>1019</v>
      </c>
      <c r="E601" t="s">
        <v>1024</v>
      </c>
      <c r="F601" t="s">
        <v>1025</v>
      </c>
      <c r="G601" s="3" t="s">
        <v>633</v>
      </c>
      <c r="H601" t="s">
        <v>896</v>
      </c>
      <c r="I601" s="3"/>
      <c r="L601" s="3"/>
    </row>
    <row r="602" spans="1:15">
      <c r="A602" s="1" t="s">
        <v>1019</v>
      </c>
      <c r="E602" t="s">
        <v>507</v>
      </c>
      <c r="F602" t="s">
        <v>184</v>
      </c>
      <c r="G602" s="3" t="s">
        <v>626</v>
      </c>
      <c r="H602" t="s">
        <v>1072</v>
      </c>
      <c r="I602" s="3"/>
      <c r="L602" s="3"/>
      <c r="N602" s="4"/>
    </row>
    <row r="603" spans="1:15">
      <c r="A603" s="1" t="s">
        <v>1019</v>
      </c>
      <c r="E603" t="s">
        <v>185</v>
      </c>
      <c r="F603" t="s">
        <v>186</v>
      </c>
      <c r="G603" s="3" t="s">
        <v>1016</v>
      </c>
      <c r="H603" t="s">
        <v>1073</v>
      </c>
      <c r="I603" s="3"/>
      <c r="L603" s="3"/>
      <c r="N603" s="4"/>
    </row>
    <row r="604" spans="1:15">
      <c r="A604" s="1" t="s">
        <v>1019</v>
      </c>
      <c r="E604" t="s">
        <v>781</v>
      </c>
      <c r="F604" t="s">
        <v>1027</v>
      </c>
      <c r="G604" s="3" t="s">
        <v>609</v>
      </c>
      <c r="H604" t="s">
        <v>1072</v>
      </c>
      <c r="I604" s="3"/>
      <c r="L604" s="3"/>
      <c r="N604" s="4"/>
    </row>
    <row r="605" spans="1:15">
      <c r="A605" s="1" t="s">
        <v>1019</v>
      </c>
      <c r="E605" t="s">
        <v>1021</v>
      </c>
      <c r="F605" s="3" t="s">
        <v>1022</v>
      </c>
      <c r="G605" s="3" t="s">
        <v>625</v>
      </c>
      <c r="H605" t="s">
        <v>1005</v>
      </c>
      <c r="N605" s="4"/>
    </row>
    <row r="606" spans="1:15">
      <c r="A606" s="1" t="s">
        <v>1019</v>
      </c>
      <c r="E606" t="s">
        <v>1117</v>
      </c>
      <c r="F606" t="s">
        <v>1023</v>
      </c>
      <c r="G606" s="32">
        <v>17</v>
      </c>
      <c r="H606" t="s">
        <v>1065</v>
      </c>
      <c r="N606" s="4"/>
    </row>
    <row r="607" spans="1:15">
      <c r="A607" s="1" t="s">
        <v>1019</v>
      </c>
      <c r="E607" t="s">
        <v>182</v>
      </c>
      <c r="F607" t="s">
        <v>1026</v>
      </c>
      <c r="G607" s="32">
        <v>23</v>
      </c>
      <c r="H607" t="s">
        <v>1065</v>
      </c>
      <c r="N607" s="4"/>
    </row>
    <row r="608" spans="1:15">
      <c r="A608" s="1" t="s">
        <v>1019</v>
      </c>
      <c r="E608" t="s">
        <v>1151</v>
      </c>
      <c r="F608" t="s">
        <v>187</v>
      </c>
      <c r="G608" s="30">
        <v>21</v>
      </c>
      <c r="H608" t="s">
        <v>1072</v>
      </c>
      <c r="N608" s="4"/>
    </row>
    <row r="609" spans="1:16">
      <c r="A609" s="1"/>
      <c r="H609" t="s">
        <v>1006</v>
      </c>
      <c r="N609" s="4"/>
    </row>
    <row r="610" spans="1:16">
      <c r="A610" s="1"/>
      <c r="H610" t="s">
        <v>1006</v>
      </c>
      <c r="N610" s="4"/>
    </row>
    <row r="611" spans="1:16">
      <c r="A611" s="1" t="s">
        <v>1028</v>
      </c>
      <c r="B611">
        <v>24</v>
      </c>
      <c r="C611" t="s">
        <v>452</v>
      </c>
      <c r="D611" t="s">
        <v>154</v>
      </c>
      <c r="E611" t="s">
        <v>477</v>
      </c>
      <c r="F611" t="s">
        <v>1029</v>
      </c>
      <c r="G611" s="3" t="s">
        <v>692</v>
      </c>
      <c r="H611" t="s">
        <v>433</v>
      </c>
      <c r="O611" t="s">
        <v>590</v>
      </c>
      <c r="P611" t="s">
        <v>678</v>
      </c>
    </row>
    <row r="612" spans="1:16">
      <c r="A612" s="1" t="s">
        <v>1028</v>
      </c>
      <c r="E612" t="s">
        <v>507</v>
      </c>
      <c r="F612" t="s">
        <v>190</v>
      </c>
      <c r="G612" s="3" t="s">
        <v>606</v>
      </c>
      <c r="H612" t="s">
        <v>1071</v>
      </c>
      <c r="I612" s="3"/>
      <c r="L612" s="3"/>
    </row>
    <row r="613" spans="1:16">
      <c r="A613" s="1" t="s">
        <v>1028</v>
      </c>
      <c r="E613" t="s">
        <v>1034</v>
      </c>
      <c r="F613" t="s">
        <v>1035</v>
      </c>
      <c r="G613" s="3" t="s">
        <v>620</v>
      </c>
      <c r="H613" t="s">
        <v>1163</v>
      </c>
      <c r="I613" s="3"/>
      <c r="L613" s="3"/>
    </row>
    <row r="614" spans="1:16">
      <c r="A614" s="1" t="s">
        <v>1028</v>
      </c>
      <c r="E614" t="s">
        <v>1037</v>
      </c>
      <c r="F614" t="s">
        <v>191</v>
      </c>
      <c r="G614" s="3" t="s">
        <v>625</v>
      </c>
      <c r="H614" t="s">
        <v>1066</v>
      </c>
      <c r="I614" s="3"/>
      <c r="L614" s="3"/>
    </row>
    <row r="615" spans="1:16">
      <c r="A615" s="1" t="s">
        <v>1028</v>
      </c>
      <c r="E615" t="s">
        <v>442</v>
      </c>
      <c r="F615" t="s">
        <v>1030</v>
      </c>
      <c r="G615" s="3" t="s">
        <v>630</v>
      </c>
      <c r="H615" t="s">
        <v>1163</v>
      </c>
      <c r="I615" s="3"/>
      <c r="L615" s="3"/>
    </row>
    <row r="616" spans="1:16">
      <c r="A616" s="1" t="s">
        <v>1028</v>
      </c>
      <c r="E616" t="s">
        <v>1031</v>
      </c>
      <c r="F616" s="3" t="s">
        <v>1032</v>
      </c>
      <c r="G616" s="3" t="s">
        <v>617</v>
      </c>
      <c r="H616" t="s">
        <v>1005</v>
      </c>
      <c r="N616" s="4"/>
    </row>
    <row r="617" spans="1:16">
      <c r="A617" s="1" t="s">
        <v>1028</v>
      </c>
      <c r="E617" t="s">
        <v>1151</v>
      </c>
      <c r="F617" t="s">
        <v>188</v>
      </c>
      <c r="G617" s="3" t="s">
        <v>627</v>
      </c>
      <c r="H617" t="s">
        <v>1072</v>
      </c>
      <c r="N617" s="4"/>
    </row>
    <row r="618" spans="1:16">
      <c r="A618" s="1" t="s">
        <v>1028</v>
      </c>
      <c r="E618" t="s">
        <v>1151</v>
      </c>
      <c r="F618" t="s">
        <v>1033</v>
      </c>
      <c r="G618" s="32">
        <v>10</v>
      </c>
      <c r="H618" t="s">
        <v>1072</v>
      </c>
      <c r="N618" s="4"/>
    </row>
    <row r="619" spans="1:16">
      <c r="A619" s="1" t="s">
        <v>1028</v>
      </c>
      <c r="E619" t="s">
        <v>189</v>
      </c>
      <c r="F619" t="s">
        <v>1036</v>
      </c>
      <c r="G619" s="32">
        <v>11</v>
      </c>
      <c r="H619" t="s">
        <v>1065</v>
      </c>
      <c r="N619" s="4"/>
    </row>
    <row r="620" spans="1:16">
      <c r="A620" s="1" t="s">
        <v>1028</v>
      </c>
      <c r="E620" t="s">
        <v>182</v>
      </c>
      <c r="F620" t="s">
        <v>1038</v>
      </c>
      <c r="G620" s="32">
        <v>18</v>
      </c>
      <c r="H620" t="s">
        <v>1065</v>
      </c>
      <c r="N620" s="4"/>
    </row>
    <row r="621" spans="1:16">
      <c r="A621" s="1" t="s">
        <v>1028</v>
      </c>
      <c r="E621" t="s">
        <v>1117</v>
      </c>
      <c r="F621" t="s">
        <v>1039</v>
      </c>
      <c r="G621" s="32">
        <v>21</v>
      </c>
      <c r="H621" t="s">
        <v>1065</v>
      </c>
      <c r="N621" s="4"/>
    </row>
    <row r="622" spans="1:16">
      <c r="A622" s="1"/>
      <c r="G622" s="4"/>
      <c r="H622" t="s">
        <v>1006</v>
      </c>
      <c r="N622" s="4"/>
    </row>
    <row r="623" spans="1:16">
      <c r="A623" s="1" t="s">
        <v>1040</v>
      </c>
      <c r="B623">
        <v>28</v>
      </c>
      <c r="C623" t="s">
        <v>452</v>
      </c>
      <c r="D623" t="s">
        <v>951</v>
      </c>
      <c r="E623" t="s">
        <v>1041</v>
      </c>
      <c r="F623" t="s">
        <v>1042</v>
      </c>
      <c r="G623" s="3" t="s">
        <v>1043</v>
      </c>
      <c r="H623" t="s">
        <v>433</v>
      </c>
      <c r="O623" t="s">
        <v>590</v>
      </c>
    </row>
    <row r="624" spans="1:16">
      <c r="A624" s="1" t="s">
        <v>1040</v>
      </c>
      <c r="E624" t="s">
        <v>1047</v>
      </c>
      <c r="F624" t="s">
        <v>1048</v>
      </c>
      <c r="G624" s="3" t="s">
        <v>685</v>
      </c>
      <c r="H624" t="s">
        <v>433</v>
      </c>
      <c r="I624" s="3"/>
    </row>
    <row r="625" spans="1:15">
      <c r="A625" s="1" t="s">
        <v>1040</v>
      </c>
      <c r="E625" t="s">
        <v>549</v>
      </c>
      <c r="F625" t="s">
        <v>193</v>
      </c>
      <c r="G625" s="3" t="s">
        <v>1044</v>
      </c>
      <c r="H625" t="s">
        <v>1163</v>
      </c>
      <c r="I625" s="3"/>
    </row>
    <row r="626" spans="1:15">
      <c r="A626" s="1" t="s">
        <v>1040</v>
      </c>
      <c r="E626" t="s">
        <v>1045</v>
      </c>
      <c r="F626" s="3" t="s">
        <v>1046</v>
      </c>
      <c r="G626" s="30">
        <v>26</v>
      </c>
      <c r="H626" t="s">
        <v>1005</v>
      </c>
      <c r="I626" s="3"/>
    </row>
    <row r="627" spans="1:15">
      <c r="A627" s="1" t="s">
        <v>1040</v>
      </c>
      <c r="E627" t="s">
        <v>182</v>
      </c>
      <c r="F627" t="s">
        <v>192</v>
      </c>
      <c r="G627" s="32">
        <v>10</v>
      </c>
      <c r="H627" t="s">
        <v>1065</v>
      </c>
      <c r="N627" s="4"/>
    </row>
    <row r="628" spans="1:15">
      <c r="A628" s="1" t="s">
        <v>1040</v>
      </c>
      <c r="E628" t="s">
        <v>182</v>
      </c>
      <c r="F628" t="s">
        <v>1049</v>
      </c>
      <c r="G628" s="32">
        <v>11</v>
      </c>
      <c r="H628" t="s">
        <v>1065</v>
      </c>
      <c r="N628" s="4"/>
    </row>
    <row r="629" spans="1:15">
      <c r="A629" s="1" t="s">
        <v>1040</v>
      </c>
      <c r="E629" t="s">
        <v>198</v>
      </c>
      <c r="F629" t="s">
        <v>1050</v>
      </c>
      <c r="G629" s="4" t="s">
        <v>982</v>
      </c>
      <c r="H629" t="s">
        <v>1073</v>
      </c>
      <c r="N629" s="4"/>
    </row>
    <row r="630" spans="1:15">
      <c r="A630" s="1" t="s">
        <v>1040</v>
      </c>
      <c r="E630" t="s">
        <v>1117</v>
      </c>
      <c r="F630" t="s">
        <v>1051</v>
      </c>
      <c r="G630" s="32">
        <v>25</v>
      </c>
      <c r="H630" t="s">
        <v>1065</v>
      </c>
      <c r="N630" s="4"/>
    </row>
    <row r="631" spans="1:15">
      <c r="A631" s="1" t="s">
        <v>1040</v>
      </c>
      <c r="E631" t="s">
        <v>103</v>
      </c>
      <c r="F631" t="s">
        <v>194</v>
      </c>
      <c r="G631" s="3" t="s">
        <v>197</v>
      </c>
      <c r="H631" t="s">
        <v>1071</v>
      </c>
    </row>
    <row r="632" spans="1:15">
      <c r="A632" s="1"/>
      <c r="H632" t="s">
        <v>1006</v>
      </c>
      <c r="N632" s="4"/>
    </row>
    <row r="633" spans="1:15">
      <c r="A633" s="1" t="s">
        <v>1052</v>
      </c>
      <c r="B633">
        <v>24</v>
      </c>
      <c r="C633" t="s">
        <v>432</v>
      </c>
      <c r="D633" t="s">
        <v>155</v>
      </c>
      <c r="E633" t="s">
        <v>507</v>
      </c>
      <c r="F633" t="s">
        <v>1053</v>
      </c>
      <c r="G633" s="3" t="s">
        <v>917</v>
      </c>
      <c r="H633" t="s">
        <v>433</v>
      </c>
      <c r="O633" t="s">
        <v>590</v>
      </c>
    </row>
    <row r="634" spans="1:15">
      <c r="A634" s="1" t="s">
        <v>1052</v>
      </c>
      <c r="E634" t="s">
        <v>1059</v>
      </c>
      <c r="F634" t="s">
        <v>1060</v>
      </c>
      <c r="G634" s="3" t="s">
        <v>918</v>
      </c>
      <c r="H634" t="s">
        <v>1071</v>
      </c>
      <c r="I634" s="3"/>
    </row>
    <row r="635" spans="1:15">
      <c r="A635" s="1" t="s">
        <v>1052</v>
      </c>
      <c r="E635" t="s">
        <v>507</v>
      </c>
      <c r="F635" t="s">
        <v>1062</v>
      </c>
      <c r="G635" s="3" t="s">
        <v>882</v>
      </c>
      <c r="H635" t="s">
        <v>199</v>
      </c>
      <c r="I635" s="3"/>
    </row>
    <row r="636" spans="1:15">
      <c r="A636" s="1" t="s">
        <v>1052</v>
      </c>
      <c r="E636" t="s">
        <v>442</v>
      </c>
      <c r="F636" t="s">
        <v>1054</v>
      </c>
      <c r="G636" s="3" t="s">
        <v>1055</v>
      </c>
      <c r="H636" t="s">
        <v>1163</v>
      </c>
      <c r="I636" s="3"/>
    </row>
    <row r="637" spans="1:15">
      <c r="A637" s="1" t="s">
        <v>1052</v>
      </c>
      <c r="E637" t="s">
        <v>1056</v>
      </c>
      <c r="F637" s="3" t="s">
        <v>1057</v>
      </c>
      <c r="G637" t="s">
        <v>613</v>
      </c>
      <c r="H637" t="s">
        <v>1005</v>
      </c>
      <c r="I637" s="3"/>
    </row>
    <row r="638" spans="1:15">
      <c r="A638" s="1" t="s">
        <v>1052</v>
      </c>
      <c r="E638" t="s">
        <v>1143</v>
      </c>
      <c r="F638" t="s">
        <v>1058</v>
      </c>
      <c r="G638" s="3" t="s">
        <v>605</v>
      </c>
      <c r="H638" t="s">
        <v>1065</v>
      </c>
      <c r="I638" s="3"/>
      <c r="N638" s="4"/>
    </row>
    <row r="639" spans="1:15">
      <c r="A639" s="1" t="s">
        <v>1052</v>
      </c>
      <c r="E639" t="s">
        <v>182</v>
      </c>
      <c r="F639" t="s">
        <v>1061</v>
      </c>
      <c r="G639" s="32">
        <v>17</v>
      </c>
      <c r="H639" t="s">
        <v>1065</v>
      </c>
      <c r="I639" s="3"/>
      <c r="N639" s="4"/>
    </row>
    <row r="640" spans="1:15">
      <c r="A640" s="1" t="s">
        <v>1052</v>
      </c>
      <c r="E640" t="s">
        <v>1151</v>
      </c>
      <c r="F640" t="s">
        <v>1063</v>
      </c>
      <c r="G640" s="4" t="s">
        <v>609</v>
      </c>
      <c r="H640" t="s">
        <v>200</v>
      </c>
      <c r="I640" s="3"/>
      <c r="N640" s="4"/>
    </row>
    <row r="641" spans="1:14">
      <c r="A641" s="1" t="s">
        <v>1052</v>
      </c>
      <c r="E641" t="s">
        <v>1117</v>
      </c>
      <c r="F641" t="s">
        <v>1064</v>
      </c>
      <c r="G641" s="32">
        <v>19</v>
      </c>
      <c r="H641" t="s">
        <v>1065</v>
      </c>
      <c r="I641" s="3"/>
      <c r="N641" s="4"/>
    </row>
    <row r="642" spans="1:14">
      <c r="A642" s="1" t="s">
        <v>1052</v>
      </c>
      <c r="E642" t="s">
        <v>105</v>
      </c>
      <c r="F642" t="s">
        <v>201</v>
      </c>
      <c r="G642" s="32">
        <v>20</v>
      </c>
      <c r="H642" t="s">
        <v>1065</v>
      </c>
      <c r="I642" s="3"/>
      <c r="N642" s="4"/>
    </row>
    <row r="643" spans="1:14">
      <c r="G643" s="3"/>
      <c r="I643" s="3"/>
      <c r="N643" s="4"/>
    </row>
    <row r="644" spans="1:14">
      <c r="G644" s="3"/>
      <c r="N644" s="4"/>
    </row>
    <row r="645" spans="1:14">
      <c r="G645" s="3"/>
      <c r="N645" s="4"/>
    </row>
    <row r="646" spans="1:14">
      <c r="G646" s="3"/>
      <c r="N646" s="4"/>
    </row>
    <row r="647" spans="1:14">
      <c r="G647" s="3"/>
      <c r="N647" s="4"/>
    </row>
    <row r="648" spans="1:14">
      <c r="G648" s="3"/>
      <c r="N648" s="4"/>
    </row>
    <row r="649" spans="1:14">
      <c r="G649" s="3"/>
      <c r="N649" s="4"/>
    </row>
    <row r="650" spans="1:14">
      <c r="G650" s="3"/>
      <c r="N650" s="4"/>
    </row>
    <row r="651" spans="1:14">
      <c r="G651" s="3"/>
      <c r="N651" s="4"/>
    </row>
    <row r="652" spans="1:14">
      <c r="G652" s="3"/>
      <c r="N652" s="4"/>
    </row>
    <row r="653" spans="1:14">
      <c r="G653" s="3"/>
      <c r="N653" s="4"/>
    </row>
    <row r="654" spans="1:14">
      <c r="G654" s="3"/>
      <c r="N654" s="4"/>
    </row>
    <row r="655" spans="1:14">
      <c r="G655" s="3"/>
      <c r="N655" s="4"/>
    </row>
    <row r="656" spans="1:14">
      <c r="G656" s="3"/>
      <c r="N656" s="4"/>
    </row>
    <row r="657" spans="7:14">
      <c r="G657" s="3"/>
      <c r="N657" s="4"/>
    </row>
    <row r="658" spans="7:14">
      <c r="G658" s="3"/>
      <c r="N658" s="4"/>
    </row>
    <row r="659" spans="7:14">
      <c r="G659" s="3"/>
      <c r="N659" s="4"/>
    </row>
    <row r="660" spans="7:14">
      <c r="G660" s="3"/>
      <c r="N660" s="4"/>
    </row>
    <row r="661" spans="7:14">
      <c r="G661" s="3"/>
      <c r="N661" s="4"/>
    </row>
    <row r="662" spans="7:14">
      <c r="G662" s="3"/>
      <c r="N662" s="4"/>
    </row>
    <row r="663" spans="7:14">
      <c r="G663" s="3"/>
      <c r="N663" s="4"/>
    </row>
    <row r="664" spans="7:14">
      <c r="G664" s="3"/>
      <c r="N664" s="4"/>
    </row>
    <row r="665" spans="7:14">
      <c r="G665" s="3"/>
      <c r="N665" s="4"/>
    </row>
    <row r="666" spans="7:14">
      <c r="G666" s="3"/>
      <c r="N666" s="4"/>
    </row>
    <row r="667" spans="7:14">
      <c r="G667" s="3"/>
      <c r="N667" s="4"/>
    </row>
    <row r="668" spans="7:14">
      <c r="G668" s="3"/>
      <c r="N668" s="4"/>
    </row>
    <row r="669" spans="7:14">
      <c r="G669" s="3"/>
      <c r="N669" s="4"/>
    </row>
    <row r="670" spans="7:14">
      <c r="G670" s="3"/>
      <c r="N670" s="4"/>
    </row>
    <row r="671" spans="7:14">
      <c r="G671" s="3"/>
      <c r="N671" s="4"/>
    </row>
    <row r="672" spans="7:14">
      <c r="G672" s="3"/>
      <c r="N672" s="4"/>
    </row>
    <row r="673" spans="7:14">
      <c r="G673" s="3"/>
      <c r="H673" t="s">
        <v>433</v>
      </c>
      <c r="N673" s="4"/>
    </row>
    <row r="674" spans="7:14">
      <c r="G674" s="3"/>
      <c r="H674" t="s">
        <v>200</v>
      </c>
      <c r="N674" s="4"/>
    </row>
    <row r="675" spans="7:14">
      <c r="G675" s="3"/>
      <c r="H675" t="s">
        <v>1005</v>
      </c>
      <c r="N675" s="4"/>
    </row>
    <row r="676" spans="7:14">
      <c r="G676" s="3"/>
      <c r="H676" t="s">
        <v>1163</v>
      </c>
      <c r="N676" s="4"/>
    </row>
    <row r="677" spans="7:14">
      <c r="G677" s="3"/>
      <c r="H677" t="s">
        <v>1065</v>
      </c>
      <c r="N677" s="4"/>
    </row>
    <row r="678" spans="7:14">
      <c r="G678" s="3"/>
      <c r="H678" t="s">
        <v>1076</v>
      </c>
      <c r="N678" s="4"/>
    </row>
    <row r="679" spans="7:14">
      <c r="G679" s="3"/>
      <c r="H679" s="14" t="s">
        <v>1006</v>
      </c>
      <c r="N679" s="4"/>
    </row>
    <row r="680" spans="7:14">
      <c r="G680" s="3"/>
      <c r="H680" t="s">
        <v>896</v>
      </c>
      <c r="N680" s="4"/>
    </row>
    <row r="681" spans="7:14">
      <c r="G681" s="3"/>
      <c r="H681" t="s">
        <v>1071</v>
      </c>
      <c r="N681" s="4"/>
    </row>
    <row r="682" spans="7:14">
      <c r="G682" s="3"/>
      <c r="H682" t="s">
        <v>1066</v>
      </c>
      <c r="N682" s="4"/>
    </row>
    <row r="683" spans="7:14">
      <c r="G683" s="3"/>
      <c r="H683" t="s">
        <v>1073</v>
      </c>
      <c r="N683" s="4"/>
    </row>
    <row r="684" spans="7:14">
      <c r="G684" s="3"/>
      <c r="H684" t="s">
        <v>1078</v>
      </c>
      <c r="N684" s="4"/>
    </row>
    <row r="685" spans="7:14">
      <c r="G685" s="3"/>
      <c r="H685" t="s">
        <v>1090</v>
      </c>
      <c r="N685" s="4"/>
    </row>
    <row r="686" spans="7:14">
      <c r="G686" s="3"/>
      <c r="N686" s="4"/>
    </row>
    <row r="687" spans="7:14">
      <c r="G687" s="3"/>
      <c r="N687" s="4"/>
    </row>
    <row r="688" spans="7:14">
      <c r="G688" s="3"/>
      <c r="N688" s="4"/>
    </row>
    <row r="689" spans="7:14">
      <c r="G689" s="3"/>
      <c r="N689" s="4"/>
    </row>
    <row r="690" spans="7:14">
      <c r="G690" s="3"/>
      <c r="N690" s="4"/>
    </row>
    <row r="691" spans="7:14">
      <c r="G691" s="3"/>
      <c r="N691" s="4"/>
    </row>
    <row r="692" spans="7:14">
      <c r="G692" s="3"/>
      <c r="N692" s="4"/>
    </row>
    <row r="693" spans="7:14">
      <c r="G693" s="3"/>
      <c r="N693" s="4"/>
    </row>
    <row r="694" spans="7:14">
      <c r="G694" s="3"/>
      <c r="N694" s="4"/>
    </row>
    <row r="695" spans="7:14">
      <c r="G695" s="3"/>
      <c r="N695" s="4"/>
    </row>
    <row r="696" spans="7:14">
      <c r="G696" s="3"/>
      <c r="N696" s="4"/>
    </row>
    <row r="697" spans="7:14">
      <c r="G697" s="3"/>
      <c r="N697" s="4"/>
    </row>
    <row r="698" spans="7:14">
      <c r="G698" s="3"/>
      <c r="N698" s="4"/>
    </row>
    <row r="699" spans="7:14">
      <c r="G699" s="3"/>
      <c r="N699" s="4"/>
    </row>
    <row r="700" spans="7:14">
      <c r="G700" s="3"/>
      <c r="N700" s="4"/>
    </row>
    <row r="701" spans="7:14">
      <c r="G701" s="3"/>
      <c r="N701" s="4"/>
    </row>
    <row r="702" spans="7:14">
      <c r="G702" s="3"/>
      <c r="N702" s="4"/>
    </row>
    <row r="703" spans="7:14">
      <c r="G703" s="3"/>
      <c r="N703" s="4"/>
    </row>
    <row r="704" spans="7:14">
      <c r="G704" s="3"/>
      <c r="N704" s="4"/>
    </row>
    <row r="705" spans="7:14">
      <c r="G705" s="3"/>
      <c r="N705" s="4"/>
    </row>
    <row r="706" spans="7:14">
      <c r="G706" s="3"/>
      <c r="N706" s="4"/>
    </row>
    <row r="707" spans="7:14">
      <c r="G707" s="3"/>
      <c r="N707" s="4"/>
    </row>
    <row r="708" spans="7:14">
      <c r="G708" s="3"/>
      <c r="N708" s="4"/>
    </row>
    <row r="709" spans="7:14">
      <c r="G709" s="3"/>
      <c r="N709" s="4"/>
    </row>
    <row r="710" spans="7:14">
      <c r="G710" s="3"/>
      <c r="N710" s="4"/>
    </row>
    <row r="711" spans="7:14">
      <c r="G711" s="3"/>
      <c r="N711" s="4"/>
    </row>
    <row r="712" spans="7:14">
      <c r="G712" s="3"/>
      <c r="N712" s="4"/>
    </row>
    <row r="713" spans="7:14">
      <c r="G713" s="3"/>
      <c r="N713" s="4"/>
    </row>
    <row r="714" spans="7:14">
      <c r="G714" s="3"/>
      <c r="N714" s="4"/>
    </row>
    <row r="715" spans="7:14">
      <c r="G715" s="3"/>
      <c r="N715" s="4"/>
    </row>
    <row r="716" spans="7:14">
      <c r="G716" s="3"/>
      <c r="N716" s="4"/>
    </row>
    <row r="717" spans="7:14">
      <c r="G717" s="3"/>
      <c r="N717" s="4"/>
    </row>
    <row r="718" spans="7:14">
      <c r="G718" s="3"/>
      <c r="N718" s="4"/>
    </row>
    <row r="719" spans="7:14">
      <c r="G719" s="3"/>
      <c r="N719" s="4"/>
    </row>
    <row r="720" spans="7:14">
      <c r="G720" s="3"/>
      <c r="N720" s="4"/>
    </row>
    <row r="721" spans="7:14">
      <c r="G721" s="3"/>
      <c r="N721" s="4"/>
    </row>
    <row r="722" spans="7:14">
      <c r="G722" s="3"/>
      <c r="N722" s="4"/>
    </row>
    <row r="723" spans="7:14">
      <c r="G723" s="3"/>
      <c r="N723" s="4"/>
    </row>
    <row r="724" spans="7:14">
      <c r="G724" s="3"/>
      <c r="N724" s="4"/>
    </row>
    <row r="725" spans="7:14">
      <c r="G725" s="3"/>
      <c r="N725" s="4"/>
    </row>
    <row r="726" spans="7:14">
      <c r="G726" s="3"/>
      <c r="N726" s="4"/>
    </row>
    <row r="727" spans="7:14">
      <c r="G727" s="3"/>
      <c r="N727" s="4"/>
    </row>
    <row r="728" spans="7:14">
      <c r="G728" s="3"/>
      <c r="N728" s="4"/>
    </row>
    <row r="729" spans="7:14">
      <c r="G729" s="3"/>
      <c r="N729" s="4"/>
    </row>
    <row r="730" spans="7:14">
      <c r="G730" s="3"/>
      <c r="N730" s="4"/>
    </row>
    <row r="731" spans="7:14">
      <c r="G731" s="3"/>
      <c r="N731" s="4"/>
    </row>
    <row r="732" spans="7:14">
      <c r="G732" s="3"/>
      <c r="N732" s="4"/>
    </row>
    <row r="733" spans="7:14">
      <c r="G733" s="3"/>
      <c r="N733" s="4"/>
    </row>
    <row r="734" spans="7:14">
      <c r="G734" s="3"/>
      <c r="N734" s="4"/>
    </row>
    <row r="735" spans="7:14">
      <c r="G735" s="3"/>
      <c r="N735" s="4"/>
    </row>
    <row r="736" spans="7:14">
      <c r="G736" s="3"/>
      <c r="N736" s="4"/>
    </row>
    <row r="737" spans="7:14">
      <c r="G737" s="3"/>
      <c r="N737" s="4"/>
    </row>
    <row r="738" spans="7:14">
      <c r="G738" s="3"/>
      <c r="N738" s="4"/>
    </row>
    <row r="739" spans="7:14">
      <c r="G739" s="3"/>
      <c r="N739" s="4"/>
    </row>
    <row r="740" spans="7:14">
      <c r="G740" s="3"/>
      <c r="N740" s="4"/>
    </row>
    <row r="741" spans="7:14">
      <c r="G741" s="3"/>
      <c r="N741" s="4"/>
    </row>
    <row r="742" spans="7:14">
      <c r="G742" s="3"/>
      <c r="N742" s="4"/>
    </row>
    <row r="743" spans="7:14">
      <c r="G743" s="3"/>
      <c r="N743" s="4"/>
    </row>
    <row r="744" spans="7:14">
      <c r="G744" s="3"/>
      <c r="N744" s="4"/>
    </row>
    <row r="745" spans="7:14">
      <c r="G745" s="3"/>
      <c r="N745" s="4"/>
    </row>
    <row r="746" spans="7:14">
      <c r="G746" s="3"/>
      <c r="N746" s="4"/>
    </row>
    <row r="747" spans="7:14">
      <c r="G747" s="3"/>
      <c r="N747" s="4"/>
    </row>
    <row r="748" spans="7:14">
      <c r="G748" s="3"/>
      <c r="N748" s="4"/>
    </row>
    <row r="749" spans="7:14">
      <c r="G749" s="3"/>
      <c r="N749" s="4"/>
    </row>
    <row r="750" spans="7:14">
      <c r="G750" s="3"/>
      <c r="N750" s="4"/>
    </row>
    <row r="751" spans="7:14">
      <c r="G751" s="3"/>
      <c r="N751" s="4"/>
    </row>
    <row r="752" spans="7:14">
      <c r="G752" s="3"/>
      <c r="N752" s="4"/>
    </row>
    <row r="753" spans="7:14">
      <c r="G753" s="3"/>
      <c r="N753" s="4"/>
    </row>
    <row r="754" spans="7:14">
      <c r="G754" s="3"/>
      <c r="N754" s="4"/>
    </row>
    <row r="755" spans="7:14">
      <c r="G755" s="3"/>
      <c r="N755" s="4"/>
    </row>
    <row r="756" spans="7:14">
      <c r="G756" s="3"/>
      <c r="N756" s="4"/>
    </row>
    <row r="757" spans="7:14">
      <c r="G757" s="3"/>
      <c r="N757" s="4"/>
    </row>
    <row r="758" spans="7:14">
      <c r="G758" s="3"/>
      <c r="N758" s="4"/>
    </row>
    <row r="759" spans="7:14">
      <c r="G759" s="3"/>
      <c r="N759" s="4"/>
    </row>
    <row r="760" spans="7:14">
      <c r="G760" s="3"/>
      <c r="N760" s="4"/>
    </row>
    <row r="761" spans="7:14">
      <c r="G761" s="3"/>
      <c r="N761" s="4"/>
    </row>
    <row r="762" spans="7:14">
      <c r="G762" s="3"/>
      <c r="N762" s="4"/>
    </row>
    <row r="763" spans="7:14">
      <c r="G763" s="3"/>
      <c r="N763" s="4"/>
    </row>
    <row r="764" spans="7:14">
      <c r="G764" s="3"/>
      <c r="N764" s="4"/>
    </row>
    <row r="765" spans="7:14">
      <c r="G765" s="3"/>
      <c r="N765" s="4"/>
    </row>
    <row r="766" spans="7:14">
      <c r="G766" s="3"/>
      <c r="N766" s="4"/>
    </row>
    <row r="767" spans="7:14">
      <c r="G767" s="3"/>
      <c r="N767" s="4"/>
    </row>
    <row r="768" spans="7:14">
      <c r="G768" s="3"/>
      <c r="N768" s="4"/>
    </row>
    <row r="769" spans="7:14">
      <c r="G769" s="3"/>
      <c r="N769" s="4"/>
    </row>
    <row r="770" spans="7:14">
      <c r="G770" s="3"/>
      <c r="N770" s="4"/>
    </row>
    <row r="771" spans="7:14">
      <c r="G771" s="3"/>
      <c r="N771" s="4"/>
    </row>
    <row r="772" spans="7:14">
      <c r="G772" s="3"/>
      <c r="N772" s="4"/>
    </row>
    <row r="773" spans="7:14">
      <c r="G773" s="3"/>
      <c r="N773" s="4"/>
    </row>
    <row r="774" spans="7:14">
      <c r="G774" s="3"/>
      <c r="N774" s="4"/>
    </row>
    <row r="775" spans="7:14">
      <c r="G775" s="3"/>
      <c r="N775" s="4"/>
    </row>
    <row r="776" spans="7:14">
      <c r="G776" s="3"/>
      <c r="N776" s="4"/>
    </row>
    <row r="777" spans="7:14">
      <c r="G777" s="3"/>
      <c r="N777" s="4"/>
    </row>
    <row r="778" spans="7:14">
      <c r="G778" s="3"/>
      <c r="N778" s="4"/>
    </row>
    <row r="779" spans="7:14">
      <c r="G779" s="3"/>
      <c r="N779" s="4"/>
    </row>
    <row r="780" spans="7:14">
      <c r="G780" s="3"/>
    </row>
    <row r="781" spans="7:14">
      <c r="G781" s="3"/>
    </row>
    <row r="782" spans="7:14">
      <c r="G782" s="3"/>
    </row>
    <row r="783" spans="7:14">
      <c r="G783" s="3"/>
    </row>
    <row r="784" spans="7:14">
      <c r="G784" s="3"/>
    </row>
    <row r="785" spans="7:7">
      <c r="G785" s="3"/>
    </row>
    <row r="786" spans="7:7">
      <c r="G786" s="3"/>
    </row>
    <row r="787" spans="7:7">
      <c r="G787" s="3"/>
    </row>
    <row r="788" spans="7:7">
      <c r="G788" s="3"/>
    </row>
    <row r="789" spans="7:7">
      <c r="G789" s="3"/>
    </row>
    <row r="790" spans="7:7">
      <c r="G790" s="3"/>
    </row>
    <row r="791" spans="7:7">
      <c r="G791" s="3"/>
    </row>
    <row r="792" spans="7:7">
      <c r="G792" s="3"/>
    </row>
    <row r="793" spans="7:7">
      <c r="G793" s="3"/>
    </row>
    <row r="794" spans="7:7">
      <c r="G794" s="3"/>
    </row>
    <row r="795" spans="7:7">
      <c r="G795" s="3"/>
    </row>
    <row r="796" spans="7:7">
      <c r="G796" s="3"/>
    </row>
    <row r="797" spans="7:7">
      <c r="G797" s="3"/>
    </row>
    <row r="798" spans="7:7">
      <c r="G798" s="3"/>
    </row>
    <row r="799" spans="7:7">
      <c r="G799" s="3"/>
    </row>
    <row r="800" spans="7:7">
      <c r="G800" s="3"/>
    </row>
    <row r="801" spans="7:7">
      <c r="G801" s="3"/>
    </row>
    <row r="802" spans="7:7">
      <c r="G802" s="3"/>
    </row>
    <row r="803" spans="7:7">
      <c r="G803" s="3"/>
    </row>
    <row r="804" spans="7:7">
      <c r="G804" s="3"/>
    </row>
    <row r="805" spans="7:7">
      <c r="G805" s="3"/>
    </row>
    <row r="806" spans="7:7">
      <c r="G806" s="3"/>
    </row>
    <row r="807" spans="7:7">
      <c r="G807" s="3"/>
    </row>
    <row r="808" spans="7:7">
      <c r="G808" s="3"/>
    </row>
    <row r="809" spans="7:7">
      <c r="G809" s="3"/>
    </row>
    <row r="810" spans="7:7">
      <c r="G810" s="3"/>
    </row>
    <row r="811" spans="7:7">
      <c r="G811" s="3"/>
    </row>
    <row r="812" spans="7:7">
      <c r="G812" s="3"/>
    </row>
    <row r="813" spans="7:7">
      <c r="G813" s="3"/>
    </row>
    <row r="814" spans="7:7">
      <c r="G814" s="3"/>
    </row>
    <row r="815" spans="7:7">
      <c r="G815" s="3"/>
    </row>
    <row r="816" spans="7:7">
      <c r="G816" s="3"/>
    </row>
    <row r="817" spans="7:7">
      <c r="G817" s="3"/>
    </row>
    <row r="818" spans="7:7">
      <c r="G818" s="3"/>
    </row>
    <row r="819" spans="7:7">
      <c r="G819" s="3"/>
    </row>
    <row r="820" spans="7:7">
      <c r="G820" s="3"/>
    </row>
    <row r="821" spans="7:7">
      <c r="G821" s="3"/>
    </row>
    <row r="822" spans="7:7">
      <c r="G822" s="3"/>
    </row>
    <row r="823" spans="7:7">
      <c r="G823" s="3"/>
    </row>
    <row r="824" spans="7:7">
      <c r="G824" s="3"/>
    </row>
    <row r="825" spans="7:7">
      <c r="G825" s="3"/>
    </row>
    <row r="826" spans="7:7">
      <c r="G826" s="3"/>
    </row>
    <row r="827" spans="7:7">
      <c r="G827" s="3"/>
    </row>
    <row r="828" spans="7:7">
      <c r="G828" s="3"/>
    </row>
    <row r="829" spans="7:7">
      <c r="G829" s="3"/>
    </row>
    <row r="830" spans="7:7">
      <c r="G830" s="3"/>
    </row>
    <row r="831" spans="7:7">
      <c r="G831" s="3"/>
    </row>
    <row r="832" spans="7:7">
      <c r="G832" s="3"/>
    </row>
    <row r="833" spans="7:7">
      <c r="G833" s="3"/>
    </row>
    <row r="834" spans="7:7">
      <c r="G834" s="3"/>
    </row>
    <row r="835" spans="7:7">
      <c r="G835" s="3"/>
    </row>
    <row r="836" spans="7:7">
      <c r="G836" s="3"/>
    </row>
    <row r="837" spans="7:7">
      <c r="G837" s="3"/>
    </row>
    <row r="838" spans="7:7">
      <c r="G838" s="3"/>
    </row>
    <row r="839" spans="7:7">
      <c r="G839" s="3"/>
    </row>
    <row r="840" spans="7:7">
      <c r="G840" s="3"/>
    </row>
    <row r="841" spans="7:7">
      <c r="G841" s="3"/>
    </row>
    <row r="842" spans="7:7">
      <c r="G842" s="3"/>
    </row>
    <row r="843" spans="7:7">
      <c r="G843" s="3"/>
    </row>
    <row r="844" spans="7:7">
      <c r="G844" s="3"/>
    </row>
    <row r="845" spans="7:7">
      <c r="G845" s="3"/>
    </row>
    <row r="846" spans="7:7">
      <c r="G846" s="3"/>
    </row>
    <row r="847" spans="7:7">
      <c r="G847" s="3"/>
    </row>
    <row r="848" spans="7:7">
      <c r="G848" s="3"/>
    </row>
    <row r="849" spans="7:7">
      <c r="G849" s="3"/>
    </row>
    <row r="850" spans="7:7">
      <c r="G850" s="3"/>
    </row>
    <row r="851" spans="7:7">
      <c r="G851" s="3"/>
    </row>
    <row r="852" spans="7:7">
      <c r="G852" s="3"/>
    </row>
    <row r="853" spans="7:7">
      <c r="G853" s="3"/>
    </row>
    <row r="854" spans="7:7">
      <c r="G854" s="3"/>
    </row>
    <row r="855" spans="7:7">
      <c r="G855" s="3"/>
    </row>
    <row r="856" spans="7:7">
      <c r="G856" s="3"/>
    </row>
    <row r="857" spans="7:7">
      <c r="G857" s="3"/>
    </row>
    <row r="858" spans="7:7">
      <c r="G858" s="3"/>
    </row>
    <row r="859" spans="7:7">
      <c r="G859" s="3"/>
    </row>
    <row r="860" spans="7:7">
      <c r="G860" s="3"/>
    </row>
    <row r="861" spans="7:7">
      <c r="G861" s="3"/>
    </row>
    <row r="862" spans="7:7">
      <c r="G862" s="3"/>
    </row>
    <row r="863" spans="7:7">
      <c r="G863" s="3"/>
    </row>
    <row r="864" spans="7:7">
      <c r="G864" s="3"/>
    </row>
    <row r="865" spans="7:7">
      <c r="G865" s="3"/>
    </row>
    <row r="866" spans="7:7">
      <c r="G866" s="3"/>
    </row>
    <row r="867" spans="7:7">
      <c r="G867" s="3"/>
    </row>
    <row r="868" spans="7:7">
      <c r="G868" s="3"/>
    </row>
    <row r="869" spans="7:7">
      <c r="G869" s="3"/>
    </row>
    <row r="870" spans="7:7">
      <c r="G870" s="3"/>
    </row>
    <row r="871" spans="7:7">
      <c r="G871" s="3"/>
    </row>
    <row r="872" spans="7:7">
      <c r="G872" s="3"/>
    </row>
    <row r="873" spans="7:7">
      <c r="G873" s="3"/>
    </row>
    <row r="874" spans="7:7">
      <c r="G874" s="3"/>
    </row>
    <row r="875" spans="7:7">
      <c r="G875" s="3"/>
    </row>
    <row r="876" spans="7:7">
      <c r="G876" s="3"/>
    </row>
    <row r="877" spans="7:7">
      <c r="G877" s="3"/>
    </row>
    <row r="878" spans="7:7">
      <c r="G878" s="3"/>
    </row>
    <row r="879" spans="7:7">
      <c r="G879" s="3"/>
    </row>
    <row r="880" spans="7:7">
      <c r="G880" s="3"/>
    </row>
    <row r="881" spans="7:7">
      <c r="G881" s="3"/>
    </row>
    <row r="882" spans="7:7">
      <c r="G882" s="3"/>
    </row>
    <row r="883" spans="7:7">
      <c r="G883" s="3"/>
    </row>
    <row r="884" spans="7:7">
      <c r="G884" s="3"/>
    </row>
    <row r="885" spans="7:7">
      <c r="G885" s="3"/>
    </row>
    <row r="886" spans="7:7">
      <c r="G886" s="3"/>
    </row>
    <row r="887" spans="7:7">
      <c r="G887" s="3"/>
    </row>
    <row r="888" spans="7:7">
      <c r="G888" s="3"/>
    </row>
    <row r="889" spans="7:7">
      <c r="G889" s="3"/>
    </row>
    <row r="890" spans="7:7">
      <c r="G890" s="3"/>
    </row>
    <row r="891" spans="7:7">
      <c r="G891" s="3"/>
    </row>
    <row r="892" spans="7:7">
      <c r="G892" s="3"/>
    </row>
    <row r="893" spans="7:7">
      <c r="G893" s="3"/>
    </row>
    <row r="894" spans="7:7">
      <c r="G894" s="3"/>
    </row>
    <row r="895" spans="7:7">
      <c r="G895" s="3"/>
    </row>
    <row r="896" spans="7:7">
      <c r="G896" s="3"/>
    </row>
    <row r="897" spans="7:7">
      <c r="G897" s="3"/>
    </row>
    <row r="898" spans="7:7">
      <c r="G898" s="3"/>
    </row>
    <row r="899" spans="7:7">
      <c r="G899" s="3"/>
    </row>
    <row r="900" spans="7:7">
      <c r="G900" s="3"/>
    </row>
    <row r="901" spans="7:7">
      <c r="G901" s="3"/>
    </row>
    <row r="902" spans="7:7">
      <c r="G902" s="3"/>
    </row>
    <row r="903" spans="7:7">
      <c r="G903" s="3"/>
    </row>
    <row r="904" spans="7:7">
      <c r="G904" s="3"/>
    </row>
    <row r="905" spans="7:7">
      <c r="G905" s="3"/>
    </row>
    <row r="906" spans="7:7">
      <c r="G906" s="3"/>
    </row>
    <row r="907" spans="7:7">
      <c r="G907" s="3"/>
    </row>
    <row r="908" spans="7:7">
      <c r="G908" s="3"/>
    </row>
    <row r="909" spans="7:7">
      <c r="G909" s="3"/>
    </row>
    <row r="910" spans="7:7">
      <c r="G910" s="3"/>
    </row>
    <row r="911" spans="7:7">
      <c r="G911" s="3"/>
    </row>
    <row r="912" spans="7:7">
      <c r="G912" s="3"/>
    </row>
    <row r="913" spans="7:7">
      <c r="G913" s="3"/>
    </row>
    <row r="914" spans="7:7">
      <c r="G914" s="3"/>
    </row>
    <row r="915" spans="7:7">
      <c r="G915" s="3"/>
    </row>
    <row r="916" spans="7:7">
      <c r="G916" s="3"/>
    </row>
    <row r="917" spans="7:7">
      <c r="G917" s="3"/>
    </row>
    <row r="918" spans="7:7">
      <c r="G918" s="3"/>
    </row>
    <row r="919" spans="7:7">
      <c r="G919" s="3"/>
    </row>
    <row r="920" spans="7:7">
      <c r="G920" s="3"/>
    </row>
    <row r="921" spans="7:7">
      <c r="G921" s="3"/>
    </row>
    <row r="922" spans="7:7">
      <c r="G922" s="3"/>
    </row>
    <row r="923" spans="7:7">
      <c r="G923" s="3"/>
    </row>
    <row r="924" spans="7:7">
      <c r="G924" s="3"/>
    </row>
    <row r="925" spans="7:7">
      <c r="G925" s="3"/>
    </row>
    <row r="926" spans="7:7">
      <c r="G926" s="3"/>
    </row>
    <row r="927" spans="7:7">
      <c r="G927" s="3"/>
    </row>
    <row r="928" spans="7:7">
      <c r="G928" s="3"/>
    </row>
    <row r="929" spans="7:7">
      <c r="G929" s="3"/>
    </row>
    <row r="930" spans="7:7">
      <c r="G930" s="3"/>
    </row>
    <row r="931" spans="7:7">
      <c r="G931" s="3"/>
    </row>
    <row r="932" spans="7:7">
      <c r="G932" s="3"/>
    </row>
    <row r="933" spans="7:7">
      <c r="G933" s="3"/>
    </row>
    <row r="934" spans="7:7">
      <c r="G934" s="3"/>
    </row>
    <row r="935" spans="7:7">
      <c r="G935" s="3"/>
    </row>
    <row r="936" spans="7:7">
      <c r="G936" s="3"/>
    </row>
    <row r="937" spans="7:7">
      <c r="G937" s="3"/>
    </row>
    <row r="938" spans="7:7">
      <c r="G938" s="3"/>
    </row>
    <row r="939" spans="7:7">
      <c r="G939" s="3"/>
    </row>
    <row r="940" spans="7:7">
      <c r="G940" s="3"/>
    </row>
    <row r="941" spans="7:7">
      <c r="G941" s="3"/>
    </row>
    <row r="942" spans="7:7">
      <c r="G942" s="3"/>
    </row>
    <row r="943" spans="7:7">
      <c r="G943" s="3"/>
    </row>
    <row r="944" spans="7:7">
      <c r="G944" s="3"/>
    </row>
    <row r="945" spans="7:7">
      <c r="G945" s="3"/>
    </row>
    <row r="946" spans="7:7">
      <c r="G946" s="3"/>
    </row>
    <row r="947" spans="7:7">
      <c r="G947" s="3"/>
    </row>
    <row r="948" spans="7:7">
      <c r="G948" s="3"/>
    </row>
    <row r="949" spans="7:7">
      <c r="G949" s="3"/>
    </row>
    <row r="950" spans="7:7">
      <c r="G950" s="3"/>
    </row>
    <row r="951" spans="7:7">
      <c r="G951" s="3"/>
    </row>
    <row r="952" spans="7:7">
      <c r="G952" s="3"/>
    </row>
    <row r="953" spans="7:7">
      <c r="G953" s="3"/>
    </row>
    <row r="954" spans="7:7">
      <c r="G954" s="3"/>
    </row>
    <row r="955" spans="7:7">
      <c r="G955" s="3"/>
    </row>
    <row r="956" spans="7:7">
      <c r="G956" s="3"/>
    </row>
    <row r="957" spans="7:7">
      <c r="G957" s="3"/>
    </row>
    <row r="958" spans="7:7">
      <c r="G958" s="3"/>
    </row>
    <row r="959" spans="7:7">
      <c r="G959" s="3"/>
    </row>
    <row r="960" spans="7:7">
      <c r="G960" s="3"/>
    </row>
    <row r="961" spans="7:7">
      <c r="G961" s="3"/>
    </row>
    <row r="962" spans="7:7">
      <c r="G962" s="3"/>
    </row>
    <row r="963" spans="7:7">
      <c r="G963" s="3"/>
    </row>
    <row r="964" spans="7:7">
      <c r="G964" s="3"/>
    </row>
    <row r="965" spans="7:7">
      <c r="G965" s="3"/>
    </row>
    <row r="966" spans="7:7">
      <c r="G966" s="3"/>
    </row>
    <row r="967" spans="7:7">
      <c r="G967" s="3"/>
    </row>
    <row r="968" spans="7:7">
      <c r="G968" s="3"/>
    </row>
    <row r="969" spans="7:7">
      <c r="G969" s="3"/>
    </row>
    <row r="970" spans="7:7">
      <c r="G970" s="3"/>
    </row>
    <row r="971" spans="7:7">
      <c r="G971" s="3"/>
    </row>
    <row r="972" spans="7:7">
      <c r="G972" s="3"/>
    </row>
    <row r="973" spans="7:7">
      <c r="G973" s="3"/>
    </row>
    <row r="974" spans="7:7">
      <c r="G974" s="3"/>
    </row>
  </sheetData>
  <phoneticPr fontId="6" type="noConversion"/>
  <dataValidations count="1">
    <dataValidation type="list" allowBlank="1" showInputMessage="1" showErrorMessage="1" sqref="F401 F431 H2:H140 F559 F552 F424 F414 F441 F405 H142:H642">
      <formula1>$H$673:$H$685</formula1>
    </dataValidation>
  </dataValidation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7"/>
  <sheetViews>
    <sheetView zoomScale="143" workbookViewId="0">
      <selection activeCell="B61" sqref="B61"/>
    </sheetView>
  </sheetViews>
  <sheetFormatPr baseColWidth="10" defaultRowHeight="14.4"/>
  <cols>
    <col min="1" max="1" width="17.33203125" bestFit="1" customWidth="1"/>
    <col min="2" max="2" width="78" bestFit="1" customWidth="1"/>
    <col min="3" max="3" width="27.33203125" bestFit="1" customWidth="1"/>
    <col min="4" max="4" width="6.109375" bestFit="1" customWidth="1"/>
    <col min="5" max="5" width="19.6640625" bestFit="1" customWidth="1"/>
  </cols>
  <sheetData>
    <row r="1" spans="1:6">
      <c r="A1">
        <v>2013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216</v>
      </c>
      <c r="B3" t="s">
        <v>826</v>
      </c>
      <c r="C3" t="s">
        <v>825</v>
      </c>
      <c r="D3" s="3" t="s">
        <v>630</v>
      </c>
      <c r="E3" t="s">
        <v>433</v>
      </c>
      <c r="F3">
        <v>1</v>
      </c>
    </row>
    <row r="4" spans="1:6">
      <c r="B4" t="s">
        <v>824</v>
      </c>
      <c r="C4" t="s">
        <v>823</v>
      </c>
      <c r="D4" s="3" t="s">
        <v>629</v>
      </c>
      <c r="E4" t="s">
        <v>433</v>
      </c>
      <c r="F4">
        <v>1</v>
      </c>
    </row>
    <row r="5" spans="1:6">
      <c r="B5" t="s">
        <v>831</v>
      </c>
      <c r="C5" t="s">
        <v>830</v>
      </c>
      <c r="D5" s="3">
        <v>16</v>
      </c>
      <c r="E5" t="s">
        <v>1005</v>
      </c>
      <c r="F5">
        <v>2</v>
      </c>
    </row>
    <row r="6" spans="1:6">
      <c r="B6" t="s">
        <v>217</v>
      </c>
      <c r="C6" t="s">
        <v>829</v>
      </c>
      <c r="D6" s="3">
        <v>15</v>
      </c>
      <c r="E6" t="s">
        <v>1005</v>
      </c>
      <c r="F6">
        <v>2</v>
      </c>
    </row>
    <row r="7" spans="1:6">
      <c r="B7" t="s">
        <v>827</v>
      </c>
      <c r="C7" t="s">
        <v>442</v>
      </c>
      <c r="D7" s="3" t="s">
        <v>618</v>
      </c>
      <c r="E7" t="s">
        <v>1163</v>
      </c>
      <c r="F7">
        <v>3</v>
      </c>
    </row>
    <row r="8" spans="1:6">
      <c r="B8" t="s">
        <v>828</v>
      </c>
      <c r="C8" t="s">
        <v>549</v>
      </c>
      <c r="D8" s="3" t="s">
        <v>605</v>
      </c>
      <c r="E8" t="s">
        <v>1073</v>
      </c>
      <c r="F8">
        <v>4</v>
      </c>
    </row>
    <row r="9" spans="1:6">
      <c r="B9" t="s">
        <v>72</v>
      </c>
      <c r="C9" t="s">
        <v>71</v>
      </c>
      <c r="D9" s="3">
        <v>17</v>
      </c>
      <c r="E9" t="s">
        <v>1072</v>
      </c>
      <c r="F9">
        <v>5</v>
      </c>
    </row>
    <row r="10" spans="1:6">
      <c r="B10" t="s">
        <v>69</v>
      </c>
      <c r="C10" t="s">
        <v>507</v>
      </c>
      <c r="D10" s="3" t="s">
        <v>742</v>
      </c>
      <c r="E10" t="s">
        <v>1071</v>
      </c>
      <c r="F10">
        <v>8</v>
      </c>
    </row>
    <row r="11" spans="1:6">
      <c r="B11" t="s">
        <v>833</v>
      </c>
      <c r="C11" t="s">
        <v>1083</v>
      </c>
      <c r="D11" s="3">
        <v>19</v>
      </c>
      <c r="E11" t="s">
        <v>1065</v>
      </c>
      <c r="F11">
        <v>15</v>
      </c>
    </row>
    <row r="12" spans="1:6">
      <c r="B12" t="s">
        <v>832</v>
      </c>
      <c r="C12" t="s">
        <v>1117</v>
      </c>
      <c r="D12" s="3">
        <v>18</v>
      </c>
      <c r="E12" t="s">
        <v>1065</v>
      </c>
      <c r="F12">
        <v>15</v>
      </c>
    </row>
    <row r="13" spans="1:6">
      <c r="B13" t="s">
        <v>218</v>
      </c>
      <c r="C13" t="s">
        <v>66</v>
      </c>
      <c r="D13" s="3">
        <v>7</v>
      </c>
      <c r="E13" t="s">
        <v>1065</v>
      </c>
      <c r="F13">
        <v>15</v>
      </c>
    </row>
    <row r="14" spans="1:6">
      <c r="A14" t="s">
        <v>219</v>
      </c>
      <c r="B14" t="s">
        <v>836</v>
      </c>
      <c r="C14" t="s">
        <v>835</v>
      </c>
      <c r="D14" s="3" t="s">
        <v>629</v>
      </c>
      <c r="E14" t="s">
        <v>433</v>
      </c>
      <c r="F14">
        <v>1</v>
      </c>
    </row>
    <row r="15" spans="1:6">
      <c r="B15" t="s">
        <v>837</v>
      </c>
      <c r="C15" t="s">
        <v>835</v>
      </c>
      <c r="D15" s="3" t="s">
        <v>685</v>
      </c>
      <c r="E15" t="s">
        <v>433</v>
      </c>
      <c r="F15">
        <v>1</v>
      </c>
    </row>
    <row r="16" spans="1:6">
      <c r="B16" t="s">
        <v>843</v>
      </c>
      <c r="C16" t="s">
        <v>842</v>
      </c>
      <c r="D16" s="3">
        <v>17</v>
      </c>
      <c r="E16" t="s">
        <v>1005</v>
      </c>
      <c r="F16">
        <v>2</v>
      </c>
    </row>
    <row r="17" spans="1:6">
      <c r="B17" t="s">
        <v>840</v>
      </c>
      <c r="C17" t="s">
        <v>442</v>
      </c>
      <c r="D17" s="3" t="s">
        <v>696</v>
      </c>
      <c r="E17" t="s">
        <v>1163</v>
      </c>
      <c r="F17">
        <v>3</v>
      </c>
    </row>
    <row r="18" spans="1:6">
      <c r="B18" t="s">
        <v>75</v>
      </c>
      <c r="C18" t="s">
        <v>1151</v>
      </c>
      <c r="D18" s="3">
        <v>8</v>
      </c>
      <c r="E18" t="s">
        <v>1072</v>
      </c>
      <c r="F18">
        <v>4</v>
      </c>
    </row>
    <row r="19" spans="1:6">
      <c r="B19" t="s">
        <v>73</v>
      </c>
      <c r="C19" t="s">
        <v>838</v>
      </c>
      <c r="D19" s="3" t="s">
        <v>618</v>
      </c>
      <c r="E19" t="s">
        <v>1072</v>
      </c>
      <c r="F19">
        <v>5</v>
      </c>
    </row>
    <row r="20" spans="1:6">
      <c r="B20" t="s">
        <v>74</v>
      </c>
      <c r="C20" t="s">
        <v>507</v>
      </c>
      <c r="D20" s="3" t="s">
        <v>609</v>
      </c>
      <c r="E20" t="s">
        <v>1071</v>
      </c>
      <c r="F20">
        <v>8</v>
      </c>
    </row>
    <row r="21" spans="1:6">
      <c r="B21" t="s">
        <v>220</v>
      </c>
      <c r="C21" t="s">
        <v>1117</v>
      </c>
      <c r="D21" s="3">
        <v>15</v>
      </c>
      <c r="E21" t="s">
        <v>1065</v>
      </c>
      <c r="F21">
        <v>15</v>
      </c>
    </row>
    <row r="22" spans="1:6">
      <c r="B22" t="s">
        <v>841</v>
      </c>
      <c r="C22" t="s">
        <v>1083</v>
      </c>
      <c r="D22" s="3">
        <v>16</v>
      </c>
      <c r="E22" t="s">
        <v>1065</v>
      </c>
      <c r="F22">
        <v>15</v>
      </c>
    </row>
    <row r="23" spans="1:6">
      <c r="B23" t="s">
        <v>839</v>
      </c>
      <c r="C23" t="s">
        <v>32</v>
      </c>
      <c r="D23" s="3">
        <v>11</v>
      </c>
      <c r="E23" t="s">
        <v>1065</v>
      </c>
      <c r="F23">
        <v>15</v>
      </c>
    </row>
    <row r="24" spans="1:6">
      <c r="A24" t="s">
        <v>221</v>
      </c>
      <c r="B24" t="s">
        <v>845</v>
      </c>
      <c r="C24" t="s">
        <v>477</v>
      </c>
      <c r="D24" s="3" t="s">
        <v>692</v>
      </c>
      <c r="E24" t="s">
        <v>433</v>
      </c>
      <c r="F24">
        <v>1</v>
      </c>
    </row>
    <row r="25" spans="1:6">
      <c r="B25" t="s">
        <v>848</v>
      </c>
      <c r="C25" t="s">
        <v>847</v>
      </c>
      <c r="D25" s="3">
        <v>12</v>
      </c>
      <c r="E25" t="s">
        <v>1005</v>
      </c>
      <c r="F25">
        <v>2</v>
      </c>
    </row>
    <row r="26" spans="1:6">
      <c r="B26" t="s">
        <v>846</v>
      </c>
      <c r="C26" t="s">
        <v>442</v>
      </c>
      <c r="D26" s="3" t="s">
        <v>618</v>
      </c>
      <c r="E26" t="s">
        <v>1163</v>
      </c>
      <c r="F26">
        <v>3</v>
      </c>
    </row>
    <row r="27" spans="1:6">
      <c r="B27" t="s">
        <v>77</v>
      </c>
      <c r="C27" t="s">
        <v>461</v>
      </c>
      <c r="D27" s="3" t="s">
        <v>628</v>
      </c>
      <c r="E27" t="s">
        <v>1090</v>
      </c>
      <c r="F27">
        <v>10</v>
      </c>
    </row>
    <row r="28" spans="1:6">
      <c r="B28" t="s">
        <v>849</v>
      </c>
      <c r="C28" t="s">
        <v>32</v>
      </c>
      <c r="D28" s="3">
        <v>17</v>
      </c>
      <c r="E28" t="s">
        <v>1065</v>
      </c>
      <c r="F28">
        <v>15</v>
      </c>
    </row>
    <row r="29" spans="1:6">
      <c r="B29" t="s">
        <v>850</v>
      </c>
      <c r="C29" t="s">
        <v>1083</v>
      </c>
      <c r="D29" s="3" t="s">
        <v>609</v>
      </c>
      <c r="E29" t="s">
        <v>1065</v>
      </c>
      <c r="F29">
        <v>15</v>
      </c>
    </row>
    <row r="30" spans="1:6">
      <c r="B30" t="s">
        <v>8</v>
      </c>
      <c r="C30" t="s">
        <v>1117</v>
      </c>
      <c r="D30" s="3">
        <v>15</v>
      </c>
      <c r="E30" t="s">
        <v>1065</v>
      </c>
      <c r="F30">
        <v>15</v>
      </c>
    </row>
    <row r="31" spans="1:6">
      <c r="A31" t="s">
        <v>222</v>
      </c>
      <c r="B31" t="s">
        <v>1067</v>
      </c>
      <c r="C31" t="s">
        <v>852</v>
      </c>
      <c r="D31" s="3" t="s">
        <v>607</v>
      </c>
      <c r="E31" t="s">
        <v>433</v>
      </c>
      <c r="F31">
        <v>1</v>
      </c>
    </row>
    <row r="32" spans="1:6">
      <c r="B32" t="s">
        <v>857</v>
      </c>
      <c r="C32" t="s">
        <v>856</v>
      </c>
      <c r="D32" s="3" t="s">
        <v>606</v>
      </c>
      <c r="E32" t="s">
        <v>1005</v>
      </c>
      <c r="F32">
        <v>2</v>
      </c>
    </row>
    <row r="33" spans="1:6">
      <c r="B33" t="s">
        <v>853</v>
      </c>
      <c r="C33" t="s">
        <v>442</v>
      </c>
      <c r="D33" s="3" t="s">
        <v>618</v>
      </c>
      <c r="E33" t="s">
        <v>1163</v>
      </c>
      <c r="F33">
        <v>3</v>
      </c>
    </row>
    <row r="34" spans="1:6">
      <c r="B34" t="s">
        <v>80</v>
      </c>
      <c r="C34" t="s">
        <v>507</v>
      </c>
      <c r="D34" s="3" t="s">
        <v>634</v>
      </c>
      <c r="E34" t="s">
        <v>1071</v>
      </c>
      <c r="F34">
        <v>7</v>
      </c>
    </row>
    <row r="35" spans="1:6">
      <c r="B35" t="s">
        <v>79</v>
      </c>
      <c r="C35" t="s">
        <v>858</v>
      </c>
      <c r="D35" s="3" t="s">
        <v>620</v>
      </c>
      <c r="E35" t="s">
        <v>1066</v>
      </c>
      <c r="F35">
        <v>9</v>
      </c>
    </row>
    <row r="36" spans="1:6">
      <c r="B36" t="s">
        <v>859</v>
      </c>
      <c r="C36" t="s">
        <v>81</v>
      </c>
      <c r="D36" s="3" t="s">
        <v>624</v>
      </c>
      <c r="E36" t="s">
        <v>1065</v>
      </c>
      <c r="F36">
        <v>15</v>
      </c>
    </row>
    <row r="37" spans="1:6">
      <c r="B37" t="s">
        <v>855</v>
      </c>
      <c r="C37" t="s">
        <v>1117</v>
      </c>
      <c r="D37" s="3">
        <v>13</v>
      </c>
      <c r="E37" t="s">
        <v>1065</v>
      </c>
      <c r="F37">
        <v>15</v>
      </c>
    </row>
    <row r="38" spans="1:6">
      <c r="B38" t="s">
        <v>854</v>
      </c>
      <c r="C38" t="s">
        <v>32</v>
      </c>
      <c r="D38" s="3">
        <v>9</v>
      </c>
      <c r="E38" t="s">
        <v>1065</v>
      </c>
      <c r="F38">
        <v>15</v>
      </c>
    </row>
    <row r="39" spans="1:6">
      <c r="A39" t="s">
        <v>223</v>
      </c>
      <c r="B39" t="s">
        <v>862</v>
      </c>
      <c r="C39" t="s">
        <v>861</v>
      </c>
      <c r="D39" s="3" t="s">
        <v>692</v>
      </c>
      <c r="E39" t="s">
        <v>433</v>
      </c>
      <c r="F39">
        <v>1</v>
      </c>
    </row>
    <row r="40" spans="1:6">
      <c r="B40" t="s">
        <v>869</v>
      </c>
      <c r="C40" t="s">
        <v>868</v>
      </c>
      <c r="D40" s="3">
        <v>23</v>
      </c>
      <c r="E40" t="s">
        <v>1005</v>
      </c>
      <c r="F40">
        <v>2</v>
      </c>
    </row>
    <row r="41" spans="1:6">
      <c r="B41" t="s">
        <v>864</v>
      </c>
      <c r="C41" t="s">
        <v>442</v>
      </c>
      <c r="D41" s="3" t="s">
        <v>765</v>
      </c>
      <c r="E41" t="s">
        <v>1163</v>
      </c>
      <c r="F41">
        <v>3</v>
      </c>
    </row>
    <row r="42" spans="1:6">
      <c r="B42" t="s">
        <v>1068</v>
      </c>
      <c r="C42" t="s">
        <v>863</v>
      </c>
      <c r="D42" s="3" t="s">
        <v>694</v>
      </c>
      <c r="E42" t="s">
        <v>1073</v>
      </c>
      <c r="F42">
        <v>4</v>
      </c>
    </row>
    <row r="43" spans="1:6">
      <c r="B43" t="s">
        <v>82</v>
      </c>
      <c r="C43" t="s">
        <v>103</v>
      </c>
      <c r="D43" s="3" t="s">
        <v>1185</v>
      </c>
      <c r="E43" t="s">
        <v>1071</v>
      </c>
      <c r="F43">
        <v>8</v>
      </c>
    </row>
    <row r="44" spans="1:6">
      <c r="B44" t="s">
        <v>867</v>
      </c>
      <c r="C44" t="s">
        <v>1083</v>
      </c>
      <c r="D44" s="3">
        <v>22</v>
      </c>
      <c r="E44" t="s">
        <v>1065</v>
      </c>
      <c r="F44">
        <v>15</v>
      </c>
    </row>
    <row r="45" spans="1:6">
      <c r="B45" t="s">
        <v>866</v>
      </c>
      <c r="C45" t="s">
        <v>1117</v>
      </c>
      <c r="D45" s="3">
        <v>19</v>
      </c>
      <c r="E45" t="s">
        <v>1065</v>
      </c>
      <c r="F45">
        <v>15</v>
      </c>
    </row>
    <row r="46" spans="1:6">
      <c r="B46" t="s">
        <v>865</v>
      </c>
      <c r="C46" t="s">
        <v>1143</v>
      </c>
      <c r="D46" s="3">
        <v>17</v>
      </c>
      <c r="E46" t="s">
        <v>1065</v>
      </c>
      <c r="F46">
        <v>15</v>
      </c>
    </row>
    <row r="47" spans="1:6">
      <c r="A47" t="s">
        <v>224</v>
      </c>
      <c r="B47" t="s">
        <v>1069</v>
      </c>
      <c r="C47" t="s">
        <v>717</v>
      </c>
      <c r="D47" s="3" t="s">
        <v>607</v>
      </c>
      <c r="E47" t="s">
        <v>433</v>
      </c>
      <c r="F47">
        <v>1</v>
      </c>
    </row>
    <row r="48" spans="1:6">
      <c r="B48" t="s">
        <v>875</v>
      </c>
      <c r="C48" t="s">
        <v>874</v>
      </c>
      <c r="D48" s="3">
        <v>16</v>
      </c>
      <c r="E48" t="s">
        <v>1005</v>
      </c>
      <c r="F48">
        <v>2</v>
      </c>
    </row>
    <row r="49" spans="2:6">
      <c r="B49" t="s">
        <v>873</v>
      </c>
      <c r="C49" t="s">
        <v>442</v>
      </c>
      <c r="D49" s="3" t="s">
        <v>608</v>
      </c>
      <c r="E49" t="s">
        <v>1163</v>
      </c>
      <c r="F49">
        <v>3</v>
      </c>
    </row>
    <row r="50" spans="2:6">
      <c r="B50" t="s">
        <v>871</v>
      </c>
      <c r="C50" t="s">
        <v>1151</v>
      </c>
      <c r="D50" s="3" t="s">
        <v>618</v>
      </c>
      <c r="E50" t="s">
        <v>1072</v>
      </c>
      <c r="F50">
        <v>5</v>
      </c>
    </row>
    <row r="51" spans="2:6">
      <c r="B51" t="s">
        <v>83</v>
      </c>
      <c r="C51" t="s">
        <v>872</v>
      </c>
      <c r="D51" s="3" t="s">
        <v>622</v>
      </c>
      <c r="E51" t="s">
        <v>1071</v>
      </c>
      <c r="F51">
        <v>8</v>
      </c>
    </row>
    <row r="52" spans="2:6">
      <c r="B52" t="s">
        <v>225</v>
      </c>
      <c r="C52" t="s">
        <v>32</v>
      </c>
      <c r="D52" s="3">
        <v>15</v>
      </c>
      <c r="E52" t="s">
        <v>1065</v>
      </c>
      <c r="F52">
        <v>15</v>
      </c>
    </row>
    <row r="53" spans="2:6">
      <c r="B53" t="s">
        <v>878</v>
      </c>
      <c r="C53" t="s">
        <v>1083</v>
      </c>
      <c r="D53" s="3">
        <v>19</v>
      </c>
      <c r="E53" t="s">
        <v>1065</v>
      </c>
      <c r="F53">
        <v>15</v>
      </c>
    </row>
    <row r="54" spans="2:6">
      <c r="B54" t="s">
        <v>877</v>
      </c>
      <c r="C54" t="s">
        <v>1117</v>
      </c>
      <c r="D54" s="3">
        <v>18</v>
      </c>
      <c r="E54" t="s">
        <v>1065</v>
      </c>
      <c r="F54">
        <v>15</v>
      </c>
    </row>
    <row r="55" spans="2:6">
      <c r="B55" t="s">
        <v>876</v>
      </c>
      <c r="C55" t="s">
        <v>85</v>
      </c>
      <c r="D55" s="3">
        <v>17</v>
      </c>
      <c r="E55" t="s">
        <v>1065</v>
      </c>
      <c r="F55">
        <v>15</v>
      </c>
    </row>
    <row r="56" spans="2:6">
      <c r="D56" s="3"/>
    </row>
    <row r="57" spans="2:6">
      <c r="D57" s="3"/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5"/>
  <sheetViews>
    <sheetView workbookViewId="0">
      <selection activeCell="D12" sqref="D12"/>
    </sheetView>
  </sheetViews>
  <sheetFormatPr baseColWidth="10" defaultRowHeight="14.4"/>
  <cols>
    <col min="1" max="1" width="29.33203125" bestFit="1" customWidth="1"/>
    <col min="2" max="2" width="112.88671875" bestFit="1" customWidth="1"/>
    <col min="3" max="3" width="54.6640625" bestFit="1" customWidth="1"/>
    <col min="4" max="4" width="6.109375" bestFit="1" customWidth="1"/>
    <col min="5" max="5" width="19.6640625" bestFit="1" customWidth="1"/>
  </cols>
  <sheetData>
    <row r="1" spans="1:6">
      <c r="A1">
        <v>2014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226</v>
      </c>
      <c r="B3" t="s">
        <v>881</v>
      </c>
      <c r="C3" t="s">
        <v>507</v>
      </c>
      <c r="D3" s="3" t="s">
        <v>607</v>
      </c>
      <c r="E3" t="s">
        <v>433</v>
      </c>
      <c r="F3">
        <v>1</v>
      </c>
    </row>
    <row r="4" spans="1:6">
      <c r="B4" t="s">
        <v>884</v>
      </c>
      <c r="C4" t="s">
        <v>883</v>
      </c>
      <c r="D4" s="3" t="s">
        <v>606</v>
      </c>
      <c r="E4" t="s">
        <v>1005</v>
      </c>
      <c r="F4">
        <v>2</v>
      </c>
    </row>
    <row r="5" spans="1:6">
      <c r="B5" t="s">
        <v>472</v>
      </c>
      <c r="C5" t="s">
        <v>442</v>
      </c>
      <c r="D5" s="3" t="s">
        <v>742</v>
      </c>
      <c r="E5" t="s">
        <v>1163</v>
      </c>
      <c r="F5">
        <v>3</v>
      </c>
    </row>
    <row r="6" spans="1:6">
      <c r="B6" t="s">
        <v>885</v>
      </c>
      <c r="C6" t="s">
        <v>94</v>
      </c>
      <c r="D6" s="3" t="s">
        <v>620</v>
      </c>
      <c r="E6" t="s">
        <v>1073</v>
      </c>
      <c r="F6">
        <v>4</v>
      </c>
    </row>
    <row r="7" spans="1:6">
      <c r="B7" t="s">
        <v>86</v>
      </c>
      <c r="C7" t="s">
        <v>507</v>
      </c>
      <c r="D7" s="3" t="s">
        <v>882</v>
      </c>
      <c r="E7" t="s">
        <v>1071</v>
      </c>
      <c r="F7">
        <v>8</v>
      </c>
    </row>
    <row r="8" spans="1:6">
      <c r="B8" t="s">
        <v>87</v>
      </c>
      <c r="C8" t="s">
        <v>1117</v>
      </c>
      <c r="D8" s="3">
        <v>19</v>
      </c>
      <c r="E8" t="s">
        <v>1065</v>
      </c>
      <c r="F8">
        <v>15</v>
      </c>
    </row>
    <row r="9" spans="1:6">
      <c r="B9" t="s">
        <v>886</v>
      </c>
      <c r="C9" t="s">
        <v>1083</v>
      </c>
      <c r="D9" s="3">
        <v>18</v>
      </c>
      <c r="E9" t="s">
        <v>1065</v>
      </c>
      <c r="F9">
        <v>15</v>
      </c>
    </row>
    <row r="10" spans="1:6">
      <c r="A10" t="s">
        <v>227</v>
      </c>
      <c r="B10" t="s">
        <v>889</v>
      </c>
      <c r="C10" t="s">
        <v>872</v>
      </c>
      <c r="D10" s="3" t="s">
        <v>631</v>
      </c>
      <c r="E10" t="s">
        <v>433</v>
      </c>
      <c r="F10">
        <v>1</v>
      </c>
    </row>
    <row r="11" spans="1:6">
      <c r="B11" t="s">
        <v>888</v>
      </c>
      <c r="C11" t="s">
        <v>732</v>
      </c>
      <c r="D11" s="3" t="s">
        <v>692</v>
      </c>
      <c r="E11" t="s">
        <v>433</v>
      </c>
      <c r="F11">
        <v>1</v>
      </c>
    </row>
    <row r="12" spans="1:6">
      <c r="B12" t="s">
        <v>751</v>
      </c>
      <c r="C12" t="s">
        <v>894</v>
      </c>
      <c r="D12" s="3">
        <v>0</v>
      </c>
      <c r="E12" t="s">
        <v>1005</v>
      </c>
      <c r="F12">
        <v>2</v>
      </c>
    </row>
    <row r="13" spans="1:6">
      <c r="B13" t="s">
        <v>228</v>
      </c>
      <c r="C13" t="s">
        <v>442</v>
      </c>
      <c r="D13" s="3" t="s">
        <v>742</v>
      </c>
      <c r="E13" t="s">
        <v>1163</v>
      </c>
      <c r="F13">
        <v>3</v>
      </c>
    </row>
    <row r="14" spans="1:6">
      <c r="B14" t="s">
        <v>891</v>
      </c>
      <c r="C14" t="s">
        <v>93</v>
      </c>
      <c r="D14" s="3" t="s">
        <v>890</v>
      </c>
      <c r="E14" t="s">
        <v>1073</v>
      </c>
      <c r="F14">
        <v>4</v>
      </c>
    </row>
    <row r="15" spans="1:6">
      <c r="B15" t="s">
        <v>229</v>
      </c>
      <c r="C15" t="s">
        <v>549</v>
      </c>
      <c r="D15" s="3">
        <v>19</v>
      </c>
      <c r="E15" t="s">
        <v>1073</v>
      </c>
      <c r="F15">
        <v>4</v>
      </c>
    </row>
    <row r="16" spans="1:6">
      <c r="B16" t="s">
        <v>89</v>
      </c>
      <c r="C16" t="s">
        <v>1151</v>
      </c>
      <c r="D16" s="3">
        <v>19</v>
      </c>
      <c r="E16" t="s">
        <v>1072</v>
      </c>
      <c r="F16">
        <v>5</v>
      </c>
    </row>
    <row r="17" spans="1:6">
      <c r="B17" t="s">
        <v>893</v>
      </c>
      <c r="C17" t="s">
        <v>1117</v>
      </c>
      <c r="D17" s="3">
        <v>16</v>
      </c>
      <c r="E17" t="s">
        <v>1065</v>
      </c>
      <c r="F17">
        <v>15</v>
      </c>
    </row>
    <row r="18" spans="1:6">
      <c r="B18" t="s">
        <v>892</v>
      </c>
      <c r="C18" t="s">
        <v>1083</v>
      </c>
      <c r="D18" s="3">
        <v>15</v>
      </c>
      <c r="E18" t="s">
        <v>1065</v>
      </c>
      <c r="F18">
        <v>115</v>
      </c>
    </row>
    <row r="19" spans="1:6">
      <c r="A19" t="s">
        <v>230</v>
      </c>
      <c r="B19" t="s">
        <v>898</v>
      </c>
      <c r="C19" t="s">
        <v>897</v>
      </c>
      <c r="D19" s="3" t="s">
        <v>692</v>
      </c>
      <c r="E19" t="s">
        <v>433</v>
      </c>
      <c r="F19">
        <v>1</v>
      </c>
    </row>
    <row r="20" spans="1:6">
      <c r="B20" t="s">
        <v>901</v>
      </c>
      <c r="C20" t="s">
        <v>900</v>
      </c>
      <c r="D20" s="3" t="s">
        <v>606</v>
      </c>
      <c r="E20" t="s">
        <v>1005</v>
      </c>
      <c r="F20">
        <v>2</v>
      </c>
    </row>
    <row r="21" spans="1:6">
      <c r="B21" t="s">
        <v>231</v>
      </c>
      <c r="C21" t="s">
        <v>442</v>
      </c>
      <c r="D21" s="3" t="s">
        <v>631</v>
      </c>
      <c r="E21" t="s">
        <v>1163</v>
      </c>
      <c r="F21">
        <v>3</v>
      </c>
    </row>
    <row r="22" spans="1:6">
      <c r="B22" t="s">
        <v>899</v>
      </c>
      <c r="C22" t="s">
        <v>93</v>
      </c>
      <c r="D22" s="3" t="s">
        <v>622</v>
      </c>
      <c r="E22" t="s">
        <v>1073</v>
      </c>
      <c r="F22">
        <v>4</v>
      </c>
    </row>
    <row r="23" spans="1:6">
      <c r="B23" t="s">
        <v>92</v>
      </c>
      <c r="C23" t="s">
        <v>863</v>
      </c>
      <c r="D23" s="3" t="s">
        <v>627</v>
      </c>
      <c r="E23" t="s">
        <v>1073</v>
      </c>
      <c r="F23">
        <v>4</v>
      </c>
    </row>
    <row r="24" spans="1:6">
      <c r="B24" t="s">
        <v>904</v>
      </c>
      <c r="C24" t="s">
        <v>1117</v>
      </c>
      <c r="D24" s="3">
        <v>19</v>
      </c>
      <c r="E24" t="s">
        <v>1065</v>
      </c>
      <c r="F24">
        <v>15</v>
      </c>
    </row>
    <row r="25" spans="1:6">
      <c r="B25" t="s">
        <v>902</v>
      </c>
      <c r="C25" t="s">
        <v>1143</v>
      </c>
      <c r="D25" s="3">
        <v>15</v>
      </c>
      <c r="E25" t="s">
        <v>1065</v>
      </c>
      <c r="F25">
        <v>15</v>
      </c>
    </row>
    <row r="26" spans="1:6">
      <c r="B26" t="s">
        <v>903</v>
      </c>
      <c r="C26" t="s">
        <v>1083</v>
      </c>
      <c r="D26" s="3">
        <v>18</v>
      </c>
      <c r="E26" t="s">
        <v>1065</v>
      </c>
      <c r="F26">
        <v>15</v>
      </c>
    </row>
    <row r="27" spans="1:6">
      <c r="A27" t="s">
        <v>1125</v>
      </c>
      <c r="B27" t="s">
        <v>907</v>
      </c>
      <c r="C27" t="s">
        <v>906</v>
      </c>
      <c r="D27" s="3" t="s">
        <v>692</v>
      </c>
      <c r="E27" t="s">
        <v>433</v>
      </c>
      <c r="F27">
        <v>1</v>
      </c>
    </row>
    <row r="28" spans="1:6">
      <c r="B28" t="s">
        <v>911</v>
      </c>
      <c r="C28" t="s">
        <v>910</v>
      </c>
      <c r="D28" s="3" t="s">
        <v>622</v>
      </c>
      <c r="E28" t="s">
        <v>1005</v>
      </c>
      <c r="F28">
        <v>2</v>
      </c>
    </row>
    <row r="29" spans="1:6">
      <c r="B29" t="s">
        <v>232</v>
      </c>
      <c r="C29" t="s">
        <v>442</v>
      </c>
      <c r="D29" s="3" t="s">
        <v>631</v>
      </c>
      <c r="E29" t="s">
        <v>1163</v>
      </c>
      <c r="F29">
        <v>3</v>
      </c>
    </row>
    <row r="30" spans="1:6">
      <c r="B30" t="s">
        <v>909</v>
      </c>
      <c r="C30" t="s">
        <v>96</v>
      </c>
      <c r="D30" s="3" t="s">
        <v>605</v>
      </c>
      <c r="E30" t="s">
        <v>1073</v>
      </c>
      <c r="F30">
        <v>4</v>
      </c>
    </row>
    <row r="31" spans="1:6">
      <c r="B31" t="s">
        <v>101</v>
      </c>
      <c r="C31" t="s">
        <v>549</v>
      </c>
      <c r="D31" s="3" t="s">
        <v>634</v>
      </c>
      <c r="E31" t="s">
        <v>1073</v>
      </c>
      <c r="F31">
        <v>4</v>
      </c>
    </row>
    <row r="32" spans="1:6">
      <c r="B32" t="s">
        <v>98</v>
      </c>
      <c r="C32" t="s">
        <v>507</v>
      </c>
      <c r="D32" s="3" t="s">
        <v>765</v>
      </c>
      <c r="E32" t="s">
        <v>1071</v>
      </c>
      <c r="F32">
        <v>8</v>
      </c>
    </row>
    <row r="33" spans="1:6">
      <c r="B33" t="s">
        <v>99</v>
      </c>
      <c r="C33" t="s">
        <v>912</v>
      </c>
      <c r="D33" s="3" t="s">
        <v>767</v>
      </c>
      <c r="E33" t="s">
        <v>1066</v>
      </c>
      <c r="F33">
        <v>9</v>
      </c>
    </row>
    <row r="34" spans="1:6">
      <c r="B34" t="s">
        <v>913</v>
      </c>
      <c r="C34" t="s">
        <v>1083</v>
      </c>
      <c r="D34" s="3">
        <v>18</v>
      </c>
      <c r="E34" t="s">
        <v>1065</v>
      </c>
      <c r="F34">
        <v>15</v>
      </c>
    </row>
    <row r="35" spans="1:6">
      <c r="B35" t="s">
        <v>233</v>
      </c>
      <c r="C35" t="s">
        <v>1117</v>
      </c>
      <c r="D35" s="3">
        <v>15</v>
      </c>
      <c r="E35" t="s">
        <v>1065</v>
      </c>
      <c r="F35">
        <v>15</v>
      </c>
    </row>
    <row r="36" spans="1:6">
      <c r="A36" t="s">
        <v>234</v>
      </c>
      <c r="B36" t="s">
        <v>916</v>
      </c>
      <c r="C36" t="s">
        <v>915</v>
      </c>
      <c r="D36" s="3" t="s">
        <v>917</v>
      </c>
      <c r="E36" t="s">
        <v>433</v>
      </c>
      <c r="F36">
        <v>1</v>
      </c>
    </row>
    <row r="37" spans="1:6">
      <c r="B37" t="s">
        <v>920</v>
      </c>
      <c r="C37" t="s">
        <v>919</v>
      </c>
      <c r="D37" s="3" t="s">
        <v>921</v>
      </c>
      <c r="E37" t="s">
        <v>433</v>
      </c>
      <c r="F37">
        <v>1</v>
      </c>
    </row>
    <row r="38" spans="1:6">
      <c r="B38" t="s">
        <v>926</v>
      </c>
      <c r="C38" t="s">
        <v>925</v>
      </c>
      <c r="D38" s="3">
        <v>28</v>
      </c>
      <c r="E38" t="s">
        <v>1005</v>
      </c>
      <c r="F38">
        <v>2</v>
      </c>
    </row>
    <row r="39" spans="1:6">
      <c r="B39" t="s">
        <v>100</v>
      </c>
      <c r="C39" t="s">
        <v>872</v>
      </c>
      <c r="D39" s="3" t="s">
        <v>918</v>
      </c>
      <c r="E39" t="s">
        <v>1073</v>
      </c>
      <c r="F39">
        <v>4</v>
      </c>
    </row>
    <row r="40" spans="1:6">
      <c r="B40" t="s">
        <v>923</v>
      </c>
      <c r="C40" t="s">
        <v>106</v>
      </c>
      <c r="D40" s="3" t="s">
        <v>924</v>
      </c>
      <c r="E40" t="s">
        <v>1073</v>
      </c>
      <c r="F40">
        <v>4</v>
      </c>
    </row>
    <row r="41" spans="1:6">
      <c r="B41" t="s">
        <v>196</v>
      </c>
      <c r="C41" t="s">
        <v>103</v>
      </c>
      <c r="D41" s="3" t="s">
        <v>104</v>
      </c>
      <c r="E41" t="s">
        <v>1071</v>
      </c>
      <c r="F41">
        <v>8</v>
      </c>
    </row>
    <row r="42" spans="1:6">
      <c r="B42" t="s">
        <v>927</v>
      </c>
      <c r="C42" t="s">
        <v>108</v>
      </c>
      <c r="D42" s="3">
        <v>29</v>
      </c>
      <c r="E42" t="s">
        <v>1006</v>
      </c>
      <c r="F42">
        <v>15</v>
      </c>
    </row>
    <row r="43" spans="1:6">
      <c r="B43" t="s">
        <v>235</v>
      </c>
      <c r="C43" t="s">
        <v>442</v>
      </c>
      <c r="D43" s="3" t="s">
        <v>631</v>
      </c>
      <c r="E43" t="s">
        <v>1163</v>
      </c>
      <c r="F43">
        <v>15</v>
      </c>
    </row>
    <row r="44" spans="1:6">
      <c r="B44" t="s">
        <v>928</v>
      </c>
      <c r="C44" t="s">
        <v>1083</v>
      </c>
      <c r="D44" s="3" t="s">
        <v>929</v>
      </c>
      <c r="E44" t="s">
        <v>1065</v>
      </c>
      <c r="F44">
        <v>15</v>
      </c>
    </row>
    <row r="45" spans="1:6">
      <c r="B45" t="s">
        <v>922</v>
      </c>
      <c r="C45" t="s">
        <v>105</v>
      </c>
      <c r="D45" s="3">
        <v>21</v>
      </c>
      <c r="E45" t="s">
        <v>1065</v>
      </c>
      <c r="F45">
        <v>15</v>
      </c>
    </row>
    <row r="46" spans="1:6">
      <c r="B46" t="s">
        <v>107</v>
      </c>
      <c r="C46" t="s">
        <v>1117</v>
      </c>
      <c r="D46" s="3">
        <v>27</v>
      </c>
      <c r="E46" t="s">
        <v>1065</v>
      </c>
      <c r="F46">
        <v>15</v>
      </c>
    </row>
    <row r="47" spans="1:6">
      <c r="A47" t="s">
        <v>236</v>
      </c>
      <c r="B47" t="s">
        <v>931</v>
      </c>
      <c r="C47" t="s">
        <v>814</v>
      </c>
      <c r="D47" s="3" t="s">
        <v>692</v>
      </c>
      <c r="E47" t="s">
        <v>433</v>
      </c>
      <c r="F47">
        <v>1</v>
      </c>
    </row>
    <row r="48" spans="1:6">
      <c r="B48" t="s">
        <v>936</v>
      </c>
      <c r="C48" t="s">
        <v>935</v>
      </c>
      <c r="D48" s="3" t="s">
        <v>622</v>
      </c>
      <c r="E48" t="s">
        <v>1005</v>
      </c>
      <c r="F48">
        <v>2</v>
      </c>
    </row>
    <row r="49" spans="2:6">
      <c r="B49" t="s">
        <v>237</v>
      </c>
      <c r="C49" t="s">
        <v>442</v>
      </c>
      <c r="D49" s="3" t="s">
        <v>624</v>
      </c>
      <c r="E49" t="s">
        <v>1163</v>
      </c>
      <c r="F49">
        <v>3</v>
      </c>
    </row>
    <row r="50" spans="2:6">
      <c r="B50" t="s">
        <v>932</v>
      </c>
      <c r="C50" t="s">
        <v>1151</v>
      </c>
      <c r="D50" s="3" t="s">
        <v>631</v>
      </c>
      <c r="E50" t="s">
        <v>1073</v>
      </c>
      <c r="F50">
        <v>4</v>
      </c>
    </row>
    <row r="51" spans="2:6">
      <c r="B51" t="s">
        <v>934</v>
      </c>
      <c r="C51" t="s">
        <v>933</v>
      </c>
      <c r="D51" s="3" t="s">
        <v>627</v>
      </c>
      <c r="E51" t="s">
        <v>1071</v>
      </c>
      <c r="F51">
        <v>8</v>
      </c>
    </row>
    <row r="52" spans="2:6">
      <c r="B52" t="s">
        <v>109</v>
      </c>
      <c r="C52" t="s">
        <v>1151</v>
      </c>
      <c r="D52" s="3" t="s">
        <v>110</v>
      </c>
      <c r="E52" t="s">
        <v>1071</v>
      </c>
      <c r="F52">
        <v>8</v>
      </c>
    </row>
    <row r="53" spans="2:6">
      <c r="B53" t="s">
        <v>111</v>
      </c>
      <c r="C53" t="s">
        <v>461</v>
      </c>
      <c r="D53" s="3" t="s">
        <v>606</v>
      </c>
      <c r="E53" t="s">
        <v>1090</v>
      </c>
      <c r="F53">
        <v>10</v>
      </c>
    </row>
    <row r="54" spans="2:6">
      <c r="B54" t="s">
        <v>937</v>
      </c>
      <c r="C54" t="s">
        <v>1083</v>
      </c>
      <c r="D54" s="3">
        <v>16</v>
      </c>
      <c r="E54" t="s">
        <v>1065</v>
      </c>
      <c r="F54">
        <v>15</v>
      </c>
    </row>
    <row r="55" spans="2:6">
      <c r="B55" t="s">
        <v>938</v>
      </c>
      <c r="C55" t="s">
        <v>1117</v>
      </c>
      <c r="D55" s="3">
        <v>19</v>
      </c>
      <c r="E55" t="s">
        <v>1065</v>
      </c>
      <c r="F55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7"/>
  <sheetViews>
    <sheetView topLeftCell="C1" zoomScale="150" zoomScaleNormal="150" zoomScalePageLayoutView="150" workbookViewId="0">
      <selection activeCell="A45" sqref="A45:IV46"/>
    </sheetView>
  </sheetViews>
  <sheetFormatPr baseColWidth="10" defaultRowHeight="14.4"/>
  <cols>
    <col min="1" max="1" width="35.44140625" bestFit="1" customWidth="1"/>
    <col min="2" max="2" width="85.88671875" bestFit="1" customWidth="1"/>
    <col min="3" max="3" width="39.44140625" bestFit="1" customWidth="1"/>
    <col min="4" max="4" width="6.109375" bestFit="1" customWidth="1"/>
    <col min="5" max="5" width="19.6640625" bestFit="1" customWidth="1"/>
  </cols>
  <sheetData>
    <row r="1" spans="1:6">
      <c r="A1">
        <v>2015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238</v>
      </c>
      <c r="B3" t="s">
        <v>940</v>
      </c>
      <c r="C3" t="s">
        <v>823</v>
      </c>
      <c r="D3" s="3" t="s">
        <v>629</v>
      </c>
      <c r="E3" s="12" t="s">
        <v>433</v>
      </c>
      <c r="F3">
        <v>1</v>
      </c>
    </row>
    <row r="4" spans="1:6">
      <c r="B4" t="s">
        <v>947</v>
      </c>
      <c r="C4" t="s">
        <v>946</v>
      </c>
      <c r="D4" s="3">
        <v>28</v>
      </c>
      <c r="E4" t="s">
        <v>1005</v>
      </c>
      <c r="F4">
        <v>2</v>
      </c>
    </row>
    <row r="5" spans="1:6">
      <c r="B5" t="s">
        <v>944</v>
      </c>
      <c r="C5" t="s">
        <v>1151</v>
      </c>
      <c r="D5" s="3" t="s">
        <v>945</v>
      </c>
      <c r="E5" t="s">
        <v>1163</v>
      </c>
      <c r="F5">
        <v>3</v>
      </c>
    </row>
    <row r="6" spans="1:6">
      <c r="B6" t="s">
        <v>239</v>
      </c>
      <c r="C6" t="s">
        <v>442</v>
      </c>
      <c r="D6" s="3" t="s">
        <v>630</v>
      </c>
      <c r="E6" t="s">
        <v>1163</v>
      </c>
      <c r="F6">
        <v>3</v>
      </c>
    </row>
    <row r="7" spans="1:6">
      <c r="B7" t="s">
        <v>125</v>
      </c>
      <c r="C7" t="s">
        <v>126</v>
      </c>
      <c r="D7" s="3" t="s">
        <v>1085</v>
      </c>
      <c r="E7" t="s">
        <v>1073</v>
      </c>
      <c r="F7">
        <v>4</v>
      </c>
    </row>
    <row r="8" spans="1:6">
      <c r="B8" t="s">
        <v>941</v>
      </c>
      <c r="C8" t="s">
        <v>549</v>
      </c>
      <c r="D8" s="3" t="s">
        <v>618</v>
      </c>
      <c r="E8" t="s">
        <v>1073</v>
      </c>
      <c r="F8">
        <v>4</v>
      </c>
    </row>
    <row r="9" spans="1:6">
      <c r="B9" t="s">
        <v>123</v>
      </c>
      <c r="C9" t="s">
        <v>33</v>
      </c>
      <c r="D9" s="3" t="s">
        <v>124</v>
      </c>
      <c r="E9" t="s">
        <v>1071</v>
      </c>
      <c r="F9">
        <v>8</v>
      </c>
    </row>
    <row r="10" spans="1:6">
      <c r="B10" t="s">
        <v>948</v>
      </c>
      <c r="C10" t="s">
        <v>105</v>
      </c>
      <c r="D10" s="3">
        <v>29</v>
      </c>
      <c r="E10" t="s">
        <v>1065</v>
      </c>
      <c r="F10">
        <v>15</v>
      </c>
    </row>
    <row r="11" spans="1:6">
      <c r="B11" t="s">
        <v>943</v>
      </c>
      <c r="C11" t="s">
        <v>1083</v>
      </c>
      <c r="D11" s="3">
        <v>24</v>
      </c>
      <c r="E11" t="s">
        <v>1065</v>
      </c>
      <c r="F11">
        <v>15</v>
      </c>
    </row>
    <row r="12" spans="1:6">
      <c r="B12" t="s">
        <v>942</v>
      </c>
      <c r="C12" t="s">
        <v>1098</v>
      </c>
      <c r="D12" s="3">
        <v>11</v>
      </c>
      <c r="E12" t="s">
        <v>1065</v>
      </c>
      <c r="F12">
        <v>15</v>
      </c>
    </row>
    <row r="13" spans="1:6">
      <c r="B13" t="s">
        <v>949</v>
      </c>
      <c r="C13" t="s">
        <v>1117</v>
      </c>
      <c r="D13" s="3">
        <v>30</v>
      </c>
      <c r="E13" t="s">
        <v>1065</v>
      </c>
      <c r="F13">
        <v>15</v>
      </c>
    </row>
    <row r="14" spans="1:6">
      <c r="A14" t="s">
        <v>240</v>
      </c>
      <c r="B14" t="s">
        <v>952</v>
      </c>
      <c r="C14" t="s">
        <v>830</v>
      </c>
      <c r="D14" s="3" t="s">
        <v>629</v>
      </c>
      <c r="E14" t="s">
        <v>433</v>
      </c>
      <c r="F14">
        <v>1</v>
      </c>
    </row>
    <row r="15" spans="1:6">
      <c r="B15" t="s">
        <v>954</v>
      </c>
      <c r="C15" t="s">
        <v>953</v>
      </c>
      <c r="D15" s="3" t="s">
        <v>685</v>
      </c>
      <c r="E15" t="s">
        <v>1005</v>
      </c>
      <c r="F15">
        <v>2</v>
      </c>
    </row>
    <row r="16" spans="1:6">
      <c r="B16" t="s">
        <v>241</v>
      </c>
      <c r="C16" t="s">
        <v>442</v>
      </c>
      <c r="D16" s="3" t="s">
        <v>608</v>
      </c>
      <c r="E16" t="s">
        <v>1163</v>
      </c>
      <c r="F16">
        <v>3</v>
      </c>
    </row>
    <row r="17" spans="1:6">
      <c r="B17" t="s">
        <v>159</v>
      </c>
      <c r="C17" t="s">
        <v>1151</v>
      </c>
      <c r="D17" s="3" t="s">
        <v>765</v>
      </c>
      <c r="E17" t="s">
        <v>1072</v>
      </c>
      <c r="F17">
        <v>5</v>
      </c>
    </row>
    <row r="18" spans="1:6">
      <c r="B18" t="s">
        <v>160</v>
      </c>
      <c r="C18" t="s">
        <v>507</v>
      </c>
      <c r="D18" s="3" t="s">
        <v>767</v>
      </c>
      <c r="E18" t="s">
        <v>1071</v>
      </c>
      <c r="F18">
        <v>8</v>
      </c>
    </row>
    <row r="19" spans="1:6">
      <c r="B19" t="s">
        <v>955</v>
      </c>
      <c r="C19" t="s">
        <v>1079</v>
      </c>
      <c r="D19" s="3">
        <v>15</v>
      </c>
      <c r="E19" t="s">
        <v>1065</v>
      </c>
      <c r="F19">
        <v>15</v>
      </c>
    </row>
    <row r="20" spans="1:6">
      <c r="B20" t="s">
        <v>156</v>
      </c>
      <c r="C20" t="s">
        <v>157</v>
      </c>
      <c r="D20" s="3" t="s">
        <v>627</v>
      </c>
      <c r="E20" t="s">
        <v>1065</v>
      </c>
      <c r="F20">
        <v>15</v>
      </c>
    </row>
    <row r="21" spans="1:6">
      <c r="B21" t="s">
        <v>772</v>
      </c>
      <c r="C21" t="s">
        <v>1117</v>
      </c>
      <c r="D21" s="3">
        <v>19</v>
      </c>
      <c r="E21" t="s">
        <v>1065</v>
      </c>
      <c r="F21">
        <v>15</v>
      </c>
    </row>
    <row r="22" spans="1:6">
      <c r="B22" t="s">
        <v>729</v>
      </c>
      <c r="C22" t="s">
        <v>1083</v>
      </c>
      <c r="D22" s="3">
        <v>18</v>
      </c>
      <c r="E22" t="s">
        <v>1065</v>
      </c>
      <c r="F22">
        <v>15</v>
      </c>
    </row>
    <row r="23" spans="1:6">
      <c r="A23" t="s">
        <v>242</v>
      </c>
      <c r="B23" t="s">
        <v>958</v>
      </c>
      <c r="C23" t="s">
        <v>477</v>
      </c>
      <c r="D23" s="3" t="s">
        <v>629</v>
      </c>
      <c r="E23" t="s">
        <v>433</v>
      </c>
      <c r="F23">
        <v>1</v>
      </c>
    </row>
    <row r="24" spans="1:6">
      <c r="B24" t="s">
        <v>961</v>
      </c>
      <c r="C24" t="s">
        <v>960</v>
      </c>
      <c r="D24" s="3" t="s">
        <v>611</v>
      </c>
      <c r="E24" t="s">
        <v>1005</v>
      </c>
      <c r="F24">
        <v>2</v>
      </c>
    </row>
    <row r="25" spans="1:6">
      <c r="B25" t="s">
        <v>243</v>
      </c>
      <c r="C25" t="s">
        <v>442</v>
      </c>
      <c r="D25" s="3" t="s">
        <v>630</v>
      </c>
      <c r="E25" t="s">
        <v>1163</v>
      </c>
      <c r="F25">
        <v>3</v>
      </c>
    </row>
    <row r="26" spans="1:6">
      <c r="B26" t="s">
        <v>959</v>
      </c>
      <c r="C26" t="s">
        <v>507</v>
      </c>
      <c r="D26" s="3" t="s">
        <v>631</v>
      </c>
      <c r="E26" t="s">
        <v>1072</v>
      </c>
      <c r="F26">
        <v>5</v>
      </c>
    </row>
    <row r="27" spans="1:6">
      <c r="B27" t="s">
        <v>957</v>
      </c>
      <c r="C27" t="s">
        <v>1151</v>
      </c>
      <c r="D27" s="3">
        <v>2</v>
      </c>
      <c r="E27" t="s">
        <v>1072</v>
      </c>
      <c r="F27">
        <v>5</v>
      </c>
    </row>
    <row r="28" spans="1:6">
      <c r="B28" t="s">
        <v>161</v>
      </c>
      <c r="C28" t="s">
        <v>1151</v>
      </c>
      <c r="D28" s="3">
        <v>2</v>
      </c>
      <c r="E28" t="s">
        <v>1071</v>
      </c>
      <c r="F28">
        <v>8</v>
      </c>
    </row>
    <row r="29" spans="1:6">
      <c r="B29" t="s">
        <v>162</v>
      </c>
      <c r="C29" t="s">
        <v>1083</v>
      </c>
      <c r="D29" s="3">
        <v>11</v>
      </c>
      <c r="E29" t="s">
        <v>1065</v>
      </c>
      <c r="F29">
        <v>15</v>
      </c>
    </row>
    <row r="30" spans="1:6">
      <c r="B30" t="s">
        <v>164</v>
      </c>
      <c r="C30" t="s">
        <v>105</v>
      </c>
      <c r="D30" s="3">
        <v>14</v>
      </c>
      <c r="E30" t="s">
        <v>1065</v>
      </c>
      <c r="F30">
        <v>15</v>
      </c>
    </row>
    <row r="31" spans="1:6">
      <c r="B31" t="s">
        <v>1023</v>
      </c>
      <c r="C31" t="s">
        <v>1117</v>
      </c>
      <c r="D31" s="3">
        <v>15</v>
      </c>
      <c r="E31" t="s">
        <v>1065</v>
      </c>
      <c r="F31">
        <v>15</v>
      </c>
    </row>
    <row r="32" spans="1:6">
      <c r="A32" t="s">
        <v>244</v>
      </c>
      <c r="B32" t="s">
        <v>963</v>
      </c>
      <c r="C32" t="s">
        <v>740</v>
      </c>
      <c r="D32" s="3" t="s">
        <v>692</v>
      </c>
      <c r="E32" t="s">
        <v>433</v>
      </c>
      <c r="F32">
        <v>1</v>
      </c>
    </row>
    <row r="33" spans="1:6">
      <c r="B33" t="s">
        <v>968</v>
      </c>
      <c r="C33" t="s">
        <v>967</v>
      </c>
      <c r="D33" s="3" t="s">
        <v>608</v>
      </c>
      <c r="E33" t="s">
        <v>1005</v>
      </c>
      <c r="F33">
        <v>2</v>
      </c>
    </row>
    <row r="34" spans="1:6">
      <c r="B34" t="s">
        <v>964</v>
      </c>
      <c r="C34" t="s">
        <v>442</v>
      </c>
      <c r="D34" s="3" t="s">
        <v>631</v>
      </c>
      <c r="E34" t="s">
        <v>1163</v>
      </c>
      <c r="F34">
        <v>3</v>
      </c>
    </row>
    <row r="35" spans="1:6">
      <c r="B35" t="s">
        <v>165</v>
      </c>
      <c r="C35" t="s">
        <v>965</v>
      </c>
      <c r="D35" s="3" t="s">
        <v>605</v>
      </c>
      <c r="E35" t="s">
        <v>1066</v>
      </c>
      <c r="F35">
        <v>9</v>
      </c>
    </row>
    <row r="36" spans="1:6">
      <c r="B36" t="s">
        <v>3</v>
      </c>
      <c r="C36" t="s">
        <v>1117</v>
      </c>
      <c r="D36" s="3">
        <v>15</v>
      </c>
      <c r="E36" t="s">
        <v>1065</v>
      </c>
      <c r="F36">
        <v>15</v>
      </c>
    </row>
    <row r="37" spans="1:6" ht="17.100000000000001" customHeight="1">
      <c r="B37" t="s">
        <v>966</v>
      </c>
      <c r="C37" t="s">
        <v>1083</v>
      </c>
      <c r="D37" s="3">
        <v>13</v>
      </c>
      <c r="E37" t="s">
        <v>1065</v>
      </c>
      <c r="F37">
        <v>15</v>
      </c>
    </row>
    <row r="38" spans="1:6">
      <c r="A38" t="s">
        <v>245</v>
      </c>
      <c r="B38" t="s">
        <v>166</v>
      </c>
      <c r="C38" t="s">
        <v>167</v>
      </c>
      <c r="D38" s="3" t="s">
        <v>692</v>
      </c>
      <c r="E38" t="s">
        <v>433</v>
      </c>
      <c r="F38">
        <v>1</v>
      </c>
    </row>
    <row r="39" spans="1:6">
      <c r="B39" t="s">
        <v>172</v>
      </c>
      <c r="C39" t="s">
        <v>171</v>
      </c>
      <c r="D39" s="3" t="s">
        <v>617</v>
      </c>
      <c r="E39" t="s">
        <v>1005</v>
      </c>
      <c r="F39">
        <v>2</v>
      </c>
    </row>
    <row r="40" spans="1:6">
      <c r="B40" t="s">
        <v>970</v>
      </c>
      <c r="C40" t="s">
        <v>442</v>
      </c>
      <c r="D40" s="3" t="s">
        <v>631</v>
      </c>
      <c r="E40" t="s">
        <v>1163</v>
      </c>
      <c r="F40">
        <v>3</v>
      </c>
    </row>
    <row r="41" spans="1:6">
      <c r="B41" t="s">
        <v>195</v>
      </c>
      <c r="C41" t="s">
        <v>103</v>
      </c>
      <c r="D41" s="3" t="s">
        <v>169</v>
      </c>
      <c r="E41" t="s">
        <v>1071</v>
      </c>
      <c r="F41">
        <v>8</v>
      </c>
    </row>
    <row r="42" spans="1:6">
      <c r="B42" t="s">
        <v>168</v>
      </c>
      <c r="C42" t="s">
        <v>507</v>
      </c>
      <c r="D42" s="3" t="s">
        <v>618</v>
      </c>
      <c r="E42" t="s">
        <v>1071</v>
      </c>
      <c r="F42">
        <v>8</v>
      </c>
    </row>
    <row r="43" spans="1:6">
      <c r="B43" t="s">
        <v>170</v>
      </c>
      <c r="C43" t="s">
        <v>1083</v>
      </c>
      <c r="D43" s="3" t="s">
        <v>1055</v>
      </c>
      <c r="E43" t="s">
        <v>1065</v>
      </c>
      <c r="F43">
        <v>15</v>
      </c>
    </row>
    <row r="44" spans="1:6">
      <c r="B44" t="s">
        <v>173</v>
      </c>
      <c r="C44" t="s">
        <v>1117</v>
      </c>
      <c r="D44" s="3" t="s">
        <v>986</v>
      </c>
      <c r="E44" t="s">
        <v>1065</v>
      </c>
      <c r="F44">
        <v>15</v>
      </c>
    </row>
    <row r="45" spans="1:6">
      <c r="A45" t="s">
        <v>1127</v>
      </c>
      <c r="B45" t="s">
        <v>973</v>
      </c>
      <c r="C45" t="s">
        <v>972</v>
      </c>
      <c r="D45" s="3" t="s">
        <v>629</v>
      </c>
      <c r="E45" t="s">
        <v>433</v>
      </c>
      <c r="F45">
        <v>1</v>
      </c>
    </row>
    <row r="46" spans="1:6">
      <c r="B46" t="s">
        <v>985</v>
      </c>
      <c r="C46" t="s">
        <v>984</v>
      </c>
      <c r="D46" s="3" t="s">
        <v>986</v>
      </c>
      <c r="E46" t="s">
        <v>1005</v>
      </c>
      <c r="F46">
        <v>2</v>
      </c>
    </row>
    <row r="47" spans="1:6">
      <c r="B47" t="s">
        <v>983</v>
      </c>
      <c r="C47" t="s">
        <v>442</v>
      </c>
      <c r="D47" s="3" t="s">
        <v>617</v>
      </c>
      <c r="E47" t="s">
        <v>1163</v>
      </c>
      <c r="F47">
        <v>3</v>
      </c>
    </row>
    <row r="48" spans="1:6">
      <c r="B48" t="s">
        <v>175</v>
      </c>
      <c r="C48" t="s">
        <v>507</v>
      </c>
      <c r="D48" s="3" t="s">
        <v>618</v>
      </c>
      <c r="E48" t="s">
        <v>1071</v>
      </c>
      <c r="F48">
        <v>8</v>
      </c>
    </row>
    <row r="49" spans="2:6">
      <c r="B49" t="s">
        <v>981</v>
      </c>
      <c r="C49" t="s">
        <v>980</v>
      </c>
      <c r="D49" s="3" t="s">
        <v>982</v>
      </c>
      <c r="E49" t="s">
        <v>1071</v>
      </c>
      <c r="F49">
        <v>8</v>
      </c>
    </row>
    <row r="50" spans="2:6">
      <c r="B50" t="s">
        <v>177</v>
      </c>
      <c r="C50" t="s">
        <v>740</v>
      </c>
      <c r="D50" s="3" t="s">
        <v>788</v>
      </c>
      <c r="E50" t="s">
        <v>199</v>
      </c>
      <c r="F50">
        <v>12</v>
      </c>
    </row>
    <row r="51" spans="2:6">
      <c r="B51" t="s">
        <v>977</v>
      </c>
      <c r="C51" t="s">
        <v>443</v>
      </c>
      <c r="D51" s="3" t="s">
        <v>628</v>
      </c>
      <c r="E51" t="s">
        <v>199</v>
      </c>
      <c r="F51">
        <v>12</v>
      </c>
    </row>
    <row r="52" spans="2:6">
      <c r="B52" t="s">
        <v>976</v>
      </c>
      <c r="C52" t="s">
        <v>975</v>
      </c>
      <c r="D52" s="3" t="s">
        <v>622</v>
      </c>
      <c r="E52" t="s">
        <v>199</v>
      </c>
      <c r="F52">
        <v>12</v>
      </c>
    </row>
    <row r="53" spans="2:6">
      <c r="B53" t="s">
        <v>978</v>
      </c>
      <c r="C53" t="s">
        <v>1083</v>
      </c>
      <c r="D53" s="3">
        <v>15</v>
      </c>
      <c r="E53" t="s">
        <v>1065</v>
      </c>
      <c r="F53">
        <v>15</v>
      </c>
    </row>
    <row r="54" spans="2:6">
      <c r="B54" t="s">
        <v>974</v>
      </c>
      <c r="C54" t="s">
        <v>174</v>
      </c>
      <c r="D54" s="3">
        <v>6</v>
      </c>
      <c r="E54" t="s">
        <v>1065</v>
      </c>
      <c r="F54">
        <v>15</v>
      </c>
    </row>
    <row r="55" spans="2:6">
      <c r="B55" t="s">
        <v>979</v>
      </c>
      <c r="C55" t="s">
        <v>32</v>
      </c>
      <c r="D55" s="3">
        <v>19</v>
      </c>
      <c r="E55" t="s">
        <v>1065</v>
      </c>
      <c r="F55">
        <v>15</v>
      </c>
    </row>
    <row r="56" spans="2:6">
      <c r="B56" t="s">
        <v>3</v>
      </c>
      <c r="C56" t="s">
        <v>1117</v>
      </c>
      <c r="D56" s="3">
        <v>9</v>
      </c>
      <c r="E56" t="s">
        <v>1065</v>
      </c>
      <c r="F56">
        <v>15</v>
      </c>
    </row>
    <row r="57" spans="2:6">
      <c r="B57" t="s">
        <v>176</v>
      </c>
      <c r="C57" t="s">
        <v>1151</v>
      </c>
      <c r="D57" s="3">
        <v>10</v>
      </c>
      <c r="E57" t="s">
        <v>1065</v>
      </c>
      <c r="F57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9"/>
  <sheetViews>
    <sheetView zoomScale="123" zoomScaleNormal="123" zoomScalePageLayoutView="123" workbookViewId="0">
      <selection activeCell="F3" sqref="F3"/>
    </sheetView>
  </sheetViews>
  <sheetFormatPr baseColWidth="10" defaultRowHeight="14.4"/>
  <cols>
    <col min="1" max="1" width="23.88671875" bestFit="1" customWidth="1"/>
    <col min="2" max="2" width="113.44140625" bestFit="1" customWidth="1"/>
    <col min="3" max="3" width="63.109375" bestFit="1" customWidth="1"/>
    <col min="4" max="4" width="6.109375" bestFit="1" customWidth="1"/>
    <col min="5" max="5" width="19.6640625" bestFit="1" customWidth="1"/>
  </cols>
  <sheetData>
    <row r="1" spans="1:6">
      <c r="A1">
        <v>2016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246</v>
      </c>
      <c r="B3" t="s">
        <v>988</v>
      </c>
      <c r="C3" t="s">
        <v>908</v>
      </c>
      <c r="D3" s="3" t="s">
        <v>692</v>
      </c>
      <c r="E3" t="s">
        <v>433</v>
      </c>
      <c r="F3">
        <v>1</v>
      </c>
    </row>
    <row r="4" spans="1:6">
      <c r="B4" t="s">
        <v>991</v>
      </c>
      <c r="C4" t="s">
        <v>990</v>
      </c>
      <c r="D4" s="3" t="s">
        <v>626</v>
      </c>
      <c r="E4" t="s">
        <v>1005</v>
      </c>
      <c r="F4">
        <v>2</v>
      </c>
    </row>
    <row r="5" spans="1:6">
      <c r="B5" t="s">
        <v>995</v>
      </c>
      <c r="C5" t="s">
        <v>711</v>
      </c>
      <c r="D5" s="3" t="s">
        <v>624</v>
      </c>
      <c r="E5" t="s">
        <v>1163</v>
      </c>
      <c r="F5">
        <v>3</v>
      </c>
    </row>
    <row r="6" spans="1:6">
      <c r="B6" t="s">
        <v>247</v>
      </c>
      <c r="C6" t="s">
        <v>989</v>
      </c>
      <c r="D6" s="3" t="s">
        <v>702</v>
      </c>
      <c r="E6" t="s">
        <v>1163</v>
      </c>
      <c r="F6">
        <v>3</v>
      </c>
    </row>
    <row r="7" spans="1:6">
      <c r="B7" t="s">
        <v>248</v>
      </c>
      <c r="C7" t="s">
        <v>442</v>
      </c>
      <c r="D7" s="3" t="s">
        <v>765</v>
      </c>
      <c r="E7" t="s">
        <v>1163</v>
      </c>
      <c r="F7">
        <v>3</v>
      </c>
    </row>
    <row r="8" spans="1:6">
      <c r="B8" t="s">
        <v>180</v>
      </c>
      <c r="C8" t="s">
        <v>1151</v>
      </c>
      <c r="D8" s="3" t="s">
        <v>619</v>
      </c>
      <c r="E8" t="s">
        <v>1072</v>
      </c>
      <c r="F8">
        <v>5</v>
      </c>
    </row>
    <row r="9" spans="1:6">
      <c r="B9" t="s">
        <v>179</v>
      </c>
      <c r="C9" t="s">
        <v>992</v>
      </c>
      <c r="D9" s="3" t="s">
        <v>622</v>
      </c>
      <c r="E9" t="s">
        <v>1071</v>
      </c>
      <c r="F9">
        <v>8</v>
      </c>
    </row>
    <row r="10" spans="1:6">
      <c r="B10" t="s">
        <v>994</v>
      </c>
      <c r="C10" t="s">
        <v>182</v>
      </c>
      <c r="D10" s="3">
        <v>17</v>
      </c>
      <c r="E10" t="s">
        <v>1065</v>
      </c>
      <c r="F10">
        <v>15</v>
      </c>
    </row>
    <row r="11" spans="1:6">
      <c r="B11" t="s">
        <v>993</v>
      </c>
      <c r="C11" t="s">
        <v>32</v>
      </c>
      <c r="D11" s="3" t="s">
        <v>606</v>
      </c>
      <c r="E11" t="s">
        <v>1065</v>
      </c>
      <c r="F11">
        <v>15</v>
      </c>
    </row>
    <row r="12" spans="1:6">
      <c r="A12" t="s">
        <v>249</v>
      </c>
      <c r="B12" t="s">
        <v>1009</v>
      </c>
      <c r="C12" t="s">
        <v>1008</v>
      </c>
      <c r="D12" s="3" t="s">
        <v>629</v>
      </c>
      <c r="E12" t="s">
        <v>433</v>
      </c>
      <c r="F12">
        <v>1</v>
      </c>
    </row>
    <row r="13" spans="1:6">
      <c r="B13" t="s">
        <v>1013</v>
      </c>
      <c r="C13" t="s">
        <v>807</v>
      </c>
      <c r="D13" s="3" t="s">
        <v>627</v>
      </c>
      <c r="E13" t="s">
        <v>433</v>
      </c>
      <c r="F13">
        <v>1</v>
      </c>
    </row>
    <row r="14" spans="1:6">
      <c r="B14" t="s">
        <v>1011</v>
      </c>
      <c r="C14" t="s">
        <v>1010</v>
      </c>
      <c r="D14" s="3" t="s">
        <v>624</v>
      </c>
      <c r="E14" t="s">
        <v>1005</v>
      </c>
      <c r="F14">
        <v>2</v>
      </c>
    </row>
    <row r="15" spans="1:6">
      <c r="B15" t="s">
        <v>250</v>
      </c>
      <c r="C15" t="s">
        <v>442</v>
      </c>
      <c r="D15" s="3" t="s">
        <v>630</v>
      </c>
      <c r="E15" t="s">
        <v>1163</v>
      </c>
      <c r="F15">
        <v>3</v>
      </c>
    </row>
    <row r="16" spans="1:6">
      <c r="B16" t="s">
        <v>1015</v>
      </c>
      <c r="C16" t="s">
        <v>781</v>
      </c>
      <c r="D16" s="3" t="s">
        <v>1016</v>
      </c>
      <c r="E16" t="s">
        <v>1072</v>
      </c>
      <c r="F16">
        <v>5</v>
      </c>
    </row>
    <row r="17" spans="1:6">
      <c r="B17" t="s">
        <v>1018</v>
      </c>
      <c r="C17" t="s">
        <v>1151</v>
      </c>
      <c r="D17" s="3" t="s">
        <v>767</v>
      </c>
      <c r="E17" t="s">
        <v>1072</v>
      </c>
      <c r="F17">
        <v>5</v>
      </c>
    </row>
    <row r="18" spans="1:6">
      <c r="B18" t="s">
        <v>1012</v>
      </c>
      <c r="C18" t="s">
        <v>182</v>
      </c>
      <c r="D18" s="3">
        <v>7</v>
      </c>
      <c r="E18" t="s">
        <v>1065</v>
      </c>
      <c r="F18">
        <v>15</v>
      </c>
    </row>
    <row r="19" spans="1:6">
      <c r="B19" t="s">
        <v>1014</v>
      </c>
      <c r="C19" t="s">
        <v>32</v>
      </c>
      <c r="D19" s="3" t="s">
        <v>622</v>
      </c>
      <c r="E19" t="s">
        <v>1065</v>
      </c>
      <c r="F19">
        <v>15</v>
      </c>
    </row>
    <row r="20" spans="1:6">
      <c r="B20" t="s">
        <v>1017</v>
      </c>
      <c r="C20" t="s">
        <v>1117</v>
      </c>
      <c r="D20" s="3">
        <v>19</v>
      </c>
      <c r="E20" t="s">
        <v>1065</v>
      </c>
      <c r="F20">
        <v>15</v>
      </c>
    </row>
    <row r="21" spans="1:6">
      <c r="A21" t="s">
        <v>251</v>
      </c>
      <c r="B21" t="s">
        <v>1020</v>
      </c>
      <c r="C21" t="s">
        <v>442</v>
      </c>
      <c r="D21" s="3" t="s">
        <v>607</v>
      </c>
      <c r="E21" t="s">
        <v>433</v>
      </c>
      <c r="F21">
        <v>1</v>
      </c>
    </row>
    <row r="22" spans="1:6">
      <c r="B22" t="s">
        <v>1022</v>
      </c>
      <c r="C22" t="s">
        <v>1021</v>
      </c>
      <c r="D22" s="3" t="s">
        <v>625</v>
      </c>
      <c r="E22" t="s">
        <v>1005</v>
      </c>
      <c r="F22">
        <v>2</v>
      </c>
    </row>
    <row r="23" spans="1:6">
      <c r="B23" t="s">
        <v>186</v>
      </c>
      <c r="C23" t="s">
        <v>185</v>
      </c>
      <c r="D23" s="3" t="s">
        <v>1016</v>
      </c>
      <c r="E23" t="s">
        <v>1073</v>
      </c>
      <c r="F23">
        <v>4</v>
      </c>
    </row>
    <row r="24" spans="1:6">
      <c r="B24" t="s">
        <v>187</v>
      </c>
      <c r="C24" t="s">
        <v>1151</v>
      </c>
      <c r="D24" s="3">
        <v>21</v>
      </c>
      <c r="E24" t="s">
        <v>1072</v>
      </c>
      <c r="F24">
        <v>5</v>
      </c>
    </row>
    <row r="25" spans="1:6">
      <c r="B25" t="s">
        <v>184</v>
      </c>
      <c r="C25" t="s">
        <v>507</v>
      </c>
      <c r="D25" s="3" t="s">
        <v>626</v>
      </c>
      <c r="E25" t="s">
        <v>1072</v>
      </c>
      <c r="F25">
        <v>5</v>
      </c>
    </row>
    <row r="26" spans="1:6">
      <c r="B26" t="s">
        <v>1027</v>
      </c>
      <c r="C26" t="s">
        <v>781</v>
      </c>
      <c r="D26" s="3" t="s">
        <v>609</v>
      </c>
      <c r="E26" t="s">
        <v>1072</v>
      </c>
      <c r="F26">
        <v>5</v>
      </c>
    </row>
    <row r="27" spans="1:6">
      <c r="B27" t="s">
        <v>1025</v>
      </c>
      <c r="C27" t="s">
        <v>1024</v>
      </c>
      <c r="D27" s="3" t="s">
        <v>633</v>
      </c>
      <c r="E27" t="s">
        <v>896</v>
      </c>
      <c r="F27">
        <v>12</v>
      </c>
    </row>
    <row r="28" spans="1:6">
      <c r="B28" t="s">
        <v>1026</v>
      </c>
      <c r="C28" t="s">
        <v>182</v>
      </c>
      <c r="D28" s="3">
        <v>23</v>
      </c>
      <c r="E28" t="s">
        <v>1065</v>
      </c>
      <c r="F28">
        <v>15</v>
      </c>
    </row>
    <row r="29" spans="1:6">
      <c r="B29" t="s">
        <v>1023</v>
      </c>
      <c r="C29" t="s">
        <v>1117</v>
      </c>
      <c r="D29" s="3">
        <v>17</v>
      </c>
      <c r="E29" t="s">
        <v>1065</v>
      </c>
      <c r="F29">
        <v>15</v>
      </c>
    </row>
    <row r="30" spans="1:6">
      <c r="A30" t="s">
        <v>252</v>
      </c>
      <c r="B30" t="s">
        <v>1029</v>
      </c>
      <c r="C30" t="s">
        <v>477</v>
      </c>
      <c r="D30" s="3" t="s">
        <v>692</v>
      </c>
      <c r="E30" t="s">
        <v>433</v>
      </c>
      <c r="F30">
        <v>1</v>
      </c>
    </row>
    <row r="31" spans="1:6">
      <c r="B31" t="s">
        <v>1032</v>
      </c>
      <c r="C31" t="s">
        <v>1031</v>
      </c>
      <c r="D31" s="3" t="s">
        <v>617</v>
      </c>
      <c r="E31" t="s">
        <v>1005</v>
      </c>
      <c r="F31">
        <v>2</v>
      </c>
    </row>
    <row r="32" spans="1:6">
      <c r="B32" t="s">
        <v>1030</v>
      </c>
      <c r="C32" t="s">
        <v>442</v>
      </c>
      <c r="D32" s="3" t="s">
        <v>630</v>
      </c>
      <c r="E32" t="s">
        <v>1163</v>
      </c>
      <c r="F32">
        <v>3</v>
      </c>
    </row>
    <row r="33" spans="1:6">
      <c r="B33" t="s">
        <v>1035</v>
      </c>
      <c r="C33" t="s">
        <v>1034</v>
      </c>
      <c r="D33" s="3" t="s">
        <v>620</v>
      </c>
      <c r="E33" t="s">
        <v>1163</v>
      </c>
      <c r="F33">
        <v>3</v>
      </c>
    </row>
    <row r="34" spans="1:6">
      <c r="B34" t="s">
        <v>1033</v>
      </c>
      <c r="C34" t="s">
        <v>1151</v>
      </c>
      <c r="D34" s="3">
        <v>10</v>
      </c>
      <c r="E34" t="s">
        <v>1072</v>
      </c>
      <c r="F34">
        <v>5</v>
      </c>
    </row>
    <row r="35" spans="1:6">
      <c r="B35" t="s">
        <v>188</v>
      </c>
      <c r="C35" t="s">
        <v>1151</v>
      </c>
      <c r="D35" s="3" t="s">
        <v>627</v>
      </c>
      <c r="E35" t="s">
        <v>1072</v>
      </c>
      <c r="F35">
        <v>5</v>
      </c>
    </row>
    <row r="36" spans="1:6">
      <c r="B36" t="s">
        <v>190</v>
      </c>
      <c r="C36" t="s">
        <v>507</v>
      </c>
      <c r="D36" s="3" t="s">
        <v>606</v>
      </c>
      <c r="E36" t="s">
        <v>1071</v>
      </c>
      <c r="F36">
        <v>8</v>
      </c>
    </row>
    <row r="37" spans="1:6">
      <c r="B37" t="s">
        <v>191</v>
      </c>
      <c r="C37" t="s">
        <v>1037</v>
      </c>
      <c r="D37" s="3" t="s">
        <v>625</v>
      </c>
      <c r="E37" t="s">
        <v>1066</v>
      </c>
      <c r="F37">
        <v>9</v>
      </c>
    </row>
    <row r="38" spans="1:6">
      <c r="B38" t="s">
        <v>1038</v>
      </c>
      <c r="C38" t="s">
        <v>182</v>
      </c>
      <c r="D38" s="3">
        <v>18</v>
      </c>
      <c r="E38" t="s">
        <v>1065</v>
      </c>
      <c r="F38">
        <v>15</v>
      </c>
    </row>
    <row r="39" spans="1:6">
      <c r="B39" t="s">
        <v>1039</v>
      </c>
      <c r="C39" t="s">
        <v>1117</v>
      </c>
      <c r="D39" s="3">
        <v>21</v>
      </c>
      <c r="E39" t="s">
        <v>1065</v>
      </c>
      <c r="F39">
        <v>15</v>
      </c>
    </row>
    <row r="40" spans="1:6">
      <c r="B40" t="s">
        <v>1036</v>
      </c>
      <c r="C40" t="s">
        <v>189</v>
      </c>
      <c r="D40" s="3">
        <v>11</v>
      </c>
      <c r="E40" t="s">
        <v>1065</v>
      </c>
      <c r="F40">
        <v>15</v>
      </c>
    </row>
    <row r="41" spans="1:6">
      <c r="A41" t="s">
        <v>253</v>
      </c>
      <c r="B41" t="s">
        <v>1042</v>
      </c>
      <c r="C41" t="s">
        <v>1041</v>
      </c>
      <c r="D41" s="3" t="s">
        <v>1043</v>
      </c>
      <c r="E41" t="s">
        <v>433</v>
      </c>
      <c r="F41">
        <v>1</v>
      </c>
    </row>
    <row r="42" spans="1:6">
      <c r="B42" t="s">
        <v>1048</v>
      </c>
      <c r="C42" t="s">
        <v>1047</v>
      </c>
      <c r="D42" s="3" t="s">
        <v>685</v>
      </c>
      <c r="E42" t="s">
        <v>433</v>
      </c>
      <c r="F42">
        <v>1</v>
      </c>
    </row>
    <row r="43" spans="1:6">
      <c r="B43" t="s">
        <v>1046</v>
      </c>
      <c r="C43" t="s">
        <v>1045</v>
      </c>
      <c r="D43" s="3">
        <v>26</v>
      </c>
      <c r="E43" t="s">
        <v>1005</v>
      </c>
      <c r="F43">
        <v>2</v>
      </c>
    </row>
    <row r="44" spans="1:6">
      <c r="B44" t="s">
        <v>193</v>
      </c>
      <c r="C44" t="s">
        <v>549</v>
      </c>
      <c r="D44" s="3" t="s">
        <v>1044</v>
      </c>
      <c r="E44" t="s">
        <v>1163</v>
      </c>
      <c r="F44">
        <v>3</v>
      </c>
    </row>
    <row r="45" spans="1:6">
      <c r="B45" t="s">
        <v>1050</v>
      </c>
      <c r="C45" t="s">
        <v>198</v>
      </c>
      <c r="D45" s="3" t="s">
        <v>982</v>
      </c>
      <c r="E45" t="s">
        <v>1073</v>
      </c>
      <c r="F45">
        <v>4</v>
      </c>
    </row>
    <row r="46" spans="1:6">
      <c r="B46" t="s">
        <v>194</v>
      </c>
      <c r="C46" t="s">
        <v>103</v>
      </c>
      <c r="D46" s="3" t="s">
        <v>197</v>
      </c>
      <c r="E46" t="s">
        <v>1071</v>
      </c>
      <c r="F46">
        <v>8</v>
      </c>
    </row>
    <row r="47" spans="1:6">
      <c r="B47" t="s">
        <v>192</v>
      </c>
      <c r="C47" t="s">
        <v>182</v>
      </c>
      <c r="D47" s="3">
        <v>10</v>
      </c>
      <c r="E47" t="s">
        <v>1065</v>
      </c>
      <c r="F47">
        <v>15</v>
      </c>
    </row>
    <row r="48" spans="1:6">
      <c r="B48" t="s">
        <v>1049</v>
      </c>
      <c r="C48" t="s">
        <v>182</v>
      </c>
      <c r="D48" s="3">
        <v>11</v>
      </c>
      <c r="E48" t="s">
        <v>1065</v>
      </c>
      <c r="F48">
        <v>15</v>
      </c>
    </row>
    <row r="49" spans="1:6">
      <c r="B49" t="s">
        <v>1051</v>
      </c>
      <c r="C49" t="s">
        <v>1117</v>
      </c>
      <c r="D49" s="3">
        <v>25</v>
      </c>
      <c r="E49" t="s">
        <v>1065</v>
      </c>
      <c r="F49">
        <v>15</v>
      </c>
    </row>
    <row r="50" spans="1:6">
      <c r="A50" t="s">
        <v>254</v>
      </c>
      <c r="B50" t="s">
        <v>1053</v>
      </c>
      <c r="C50" t="s">
        <v>507</v>
      </c>
      <c r="D50" s="3" t="s">
        <v>917</v>
      </c>
      <c r="E50" t="s">
        <v>433</v>
      </c>
      <c r="F50">
        <v>1</v>
      </c>
    </row>
    <row r="51" spans="1:6">
      <c r="B51" t="s">
        <v>1057</v>
      </c>
      <c r="C51" t="s">
        <v>1056</v>
      </c>
      <c r="D51" s="3" t="s">
        <v>613</v>
      </c>
      <c r="E51" t="s">
        <v>1005</v>
      </c>
      <c r="F51">
        <v>2</v>
      </c>
    </row>
    <row r="52" spans="1:6">
      <c r="B52" t="s">
        <v>1054</v>
      </c>
      <c r="C52" t="s">
        <v>442</v>
      </c>
      <c r="D52" s="3" t="s">
        <v>1055</v>
      </c>
      <c r="E52" t="s">
        <v>1163</v>
      </c>
      <c r="F52">
        <v>3</v>
      </c>
    </row>
    <row r="53" spans="1:6">
      <c r="B53" t="s">
        <v>1063</v>
      </c>
      <c r="C53" t="s">
        <v>1151</v>
      </c>
      <c r="D53" s="3" t="s">
        <v>609</v>
      </c>
      <c r="E53" t="s">
        <v>200</v>
      </c>
      <c r="F53">
        <v>5</v>
      </c>
    </row>
    <row r="54" spans="1:6">
      <c r="B54" t="s">
        <v>1060</v>
      </c>
      <c r="C54" t="s">
        <v>1059</v>
      </c>
      <c r="D54" s="3" t="s">
        <v>918</v>
      </c>
      <c r="E54" t="s">
        <v>1071</v>
      </c>
      <c r="F54">
        <v>8</v>
      </c>
    </row>
    <row r="55" spans="1:6">
      <c r="B55" t="s">
        <v>1062</v>
      </c>
      <c r="C55" t="s">
        <v>507</v>
      </c>
      <c r="D55" s="3" t="s">
        <v>882</v>
      </c>
      <c r="E55" t="s">
        <v>199</v>
      </c>
      <c r="F55">
        <v>13</v>
      </c>
    </row>
    <row r="56" spans="1:6">
      <c r="B56" t="s">
        <v>1061</v>
      </c>
      <c r="C56" t="s">
        <v>182</v>
      </c>
      <c r="D56" s="3">
        <v>17</v>
      </c>
      <c r="E56" t="s">
        <v>1065</v>
      </c>
      <c r="F56">
        <v>15</v>
      </c>
    </row>
    <row r="57" spans="1:6">
      <c r="B57" t="s">
        <v>1064</v>
      </c>
      <c r="C57" t="s">
        <v>1117</v>
      </c>
      <c r="D57" s="3">
        <v>19</v>
      </c>
      <c r="E57" t="s">
        <v>1065</v>
      </c>
      <c r="F57">
        <v>15</v>
      </c>
    </row>
    <row r="58" spans="1:6">
      <c r="B58" t="s">
        <v>201</v>
      </c>
      <c r="C58" t="s">
        <v>105</v>
      </c>
      <c r="D58" s="3">
        <v>20</v>
      </c>
      <c r="E58" t="s">
        <v>1065</v>
      </c>
      <c r="F58">
        <v>15</v>
      </c>
    </row>
    <row r="59" spans="1:6">
      <c r="B59" t="s">
        <v>1058</v>
      </c>
      <c r="C59" t="s">
        <v>1143</v>
      </c>
      <c r="D59" s="3" t="s">
        <v>605</v>
      </c>
      <c r="E59" t="s">
        <v>1065</v>
      </c>
      <c r="F59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25"/>
    </sheetView>
  </sheetViews>
  <sheetFormatPr baseColWidth="10" defaultRowHeight="14.4"/>
  <sheetData/>
  <phoneticPr fontId="6" type="noConversion"/>
  <pageMargins left="0.7" right="0.7" top="0.75" bottom="0.75" header="0.3" footer="0.3"/>
  <pageSetup paperSize="9"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G36" sqref="G36"/>
    </sheetView>
  </sheetViews>
  <sheetFormatPr baseColWidth="10" defaultRowHeight="14.4"/>
  <sheetData>
    <row r="1" spans="1:12" ht="21">
      <c r="A1" s="5" t="s">
        <v>996</v>
      </c>
      <c r="B1" s="5" t="s">
        <v>426</v>
      </c>
      <c r="C1" s="6" t="s">
        <v>433</v>
      </c>
      <c r="D1" s="6" t="s">
        <v>998</v>
      </c>
      <c r="E1" s="6" t="s">
        <v>435</v>
      </c>
      <c r="F1" s="7" t="s">
        <v>430</v>
      </c>
      <c r="G1" s="6" t="s">
        <v>437</v>
      </c>
      <c r="H1" s="6" t="s">
        <v>435</v>
      </c>
      <c r="I1" s="6" t="s">
        <v>574</v>
      </c>
      <c r="J1" s="6" t="s">
        <v>439</v>
      </c>
      <c r="K1" s="6" t="s">
        <v>997</v>
      </c>
      <c r="L1" s="6" t="s">
        <v>574</v>
      </c>
    </row>
    <row r="2" spans="1:12" ht="18">
      <c r="A2" s="9">
        <v>2007</v>
      </c>
      <c r="B2">
        <v>1</v>
      </c>
      <c r="C2" s="2" t="s">
        <v>716</v>
      </c>
      <c r="D2" t="s">
        <v>434</v>
      </c>
      <c r="E2" t="s">
        <v>440</v>
      </c>
      <c r="F2" s="8" t="s">
        <v>603</v>
      </c>
      <c r="G2" t="s">
        <v>441</v>
      </c>
      <c r="H2" t="s">
        <v>999</v>
      </c>
      <c r="I2">
        <v>13</v>
      </c>
      <c r="J2" t="s">
        <v>434</v>
      </c>
      <c r="K2" t="s">
        <v>444</v>
      </c>
      <c r="L2">
        <v>15</v>
      </c>
    </row>
    <row r="3" spans="1:12">
      <c r="C3" s="2" t="s">
        <v>999</v>
      </c>
      <c r="D3" t="s">
        <v>482</v>
      </c>
      <c r="E3" t="s">
        <v>444</v>
      </c>
      <c r="F3" s="8" t="s">
        <v>999</v>
      </c>
      <c r="G3" t="s">
        <v>999</v>
      </c>
      <c r="H3" t="s">
        <v>999</v>
      </c>
      <c r="I3" t="s">
        <v>999</v>
      </c>
      <c r="J3" t="s">
        <v>999</v>
      </c>
      <c r="K3" t="s">
        <v>999</v>
      </c>
      <c r="L3" t="s">
        <v>999</v>
      </c>
    </row>
    <row r="4" spans="1:12">
      <c r="C4" s="2" t="s">
        <v>999</v>
      </c>
      <c r="D4" t="s">
        <v>604</v>
      </c>
      <c r="E4" t="s">
        <v>442</v>
      </c>
      <c r="F4" s="8" t="s">
        <v>605</v>
      </c>
      <c r="G4" t="s">
        <v>999</v>
      </c>
      <c r="H4" t="s">
        <v>999</v>
      </c>
      <c r="I4" t="s">
        <v>999</v>
      </c>
      <c r="J4" t="s">
        <v>999</v>
      </c>
      <c r="K4" t="s">
        <v>999</v>
      </c>
      <c r="L4" t="s">
        <v>999</v>
      </c>
    </row>
    <row r="5" spans="1:12">
      <c r="C5" s="2" t="s">
        <v>999</v>
      </c>
      <c r="D5" t="s">
        <v>446</v>
      </c>
      <c r="E5" t="s">
        <v>445</v>
      </c>
      <c r="F5" s="8" t="s">
        <v>606</v>
      </c>
      <c r="G5" t="s">
        <v>999</v>
      </c>
      <c r="H5" t="s">
        <v>999</v>
      </c>
      <c r="I5" t="s">
        <v>999</v>
      </c>
      <c r="J5" t="s">
        <v>999</v>
      </c>
      <c r="K5" t="s">
        <v>999</v>
      </c>
      <c r="L5" t="s">
        <v>999</v>
      </c>
    </row>
    <row r="6" spans="1:12">
      <c r="C6" s="2" t="s">
        <v>999</v>
      </c>
      <c r="D6" t="s">
        <v>999</v>
      </c>
      <c r="E6" t="s">
        <v>999</v>
      </c>
      <c r="F6" s="8" t="s">
        <v>999</v>
      </c>
      <c r="G6" t="s">
        <v>999</v>
      </c>
      <c r="H6" t="s">
        <v>999</v>
      </c>
      <c r="I6" t="s">
        <v>999</v>
      </c>
      <c r="J6" t="s">
        <v>999</v>
      </c>
      <c r="K6" t="s">
        <v>999</v>
      </c>
      <c r="L6" t="s">
        <v>999</v>
      </c>
    </row>
    <row r="7" spans="1:12">
      <c r="B7">
        <v>2</v>
      </c>
      <c r="C7" s="2" t="s">
        <v>448</v>
      </c>
      <c r="D7" t="s">
        <v>449</v>
      </c>
      <c r="E7" t="s">
        <v>440</v>
      </c>
      <c r="F7" s="8" t="s">
        <v>607</v>
      </c>
      <c r="G7" t="s">
        <v>450</v>
      </c>
      <c r="H7" t="s">
        <v>999</v>
      </c>
      <c r="I7">
        <v>8</v>
      </c>
      <c r="J7" t="s">
        <v>999</v>
      </c>
      <c r="K7" t="s">
        <v>999</v>
      </c>
      <c r="L7" t="s">
        <v>999</v>
      </c>
    </row>
    <row r="8" spans="1:12">
      <c r="C8" s="2" t="s">
        <v>999</v>
      </c>
      <c r="D8" t="s">
        <v>451</v>
      </c>
      <c r="E8" t="s">
        <v>443</v>
      </c>
      <c r="F8" s="8" t="s">
        <v>608</v>
      </c>
      <c r="G8" t="s">
        <v>999</v>
      </c>
      <c r="H8" t="s">
        <v>999</v>
      </c>
      <c r="I8" t="s">
        <v>999</v>
      </c>
      <c r="J8" t="s">
        <v>999</v>
      </c>
      <c r="K8" t="s">
        <v>999</v>
      </c>
      <c r="L8" t="s">
        <v>999</v>
      </c>
    </row>
    <row r="9" spans="1:12">
      <c r="C9" s="2" t="s">
        <v>999</v>
      </c>
      <c r="D9" t="s">
        <v>999</v>
      </c>
      <c r="E9" t="s">
        <v>999</v>
      </c>
      <c r="F9" s="8" t="s">
        <v>999</v>
      </c>
      <c r="G9" t="s">
        <v>999</v>
      </c>
      <c r="H9" t="s">
        <v>999</v>
      </c>
      <c r="I9" t="s">
        <v>999</v>
      </c>
      <c r="J9" t="s">
        <v>999</v>
      </c>
      <c r="K9" t="s">
        <v>999</v>
      </c>
      <c r="L9" t="s">
        <v>999</v>
      </c>
    </row>
    <row r="10" spans="1:12">
      <c r="B10">
        <v>3</v>
      </c>
      <c r="C10" s="2" t="s">
        <v>453</v>
      </c>
      <c r="D10" t="s">
        <v>455</v>
      </c>
      <c r="E10" t="s">
        <v>454</v>
      </c>
      <c r="F10" s="8" t="s">
        <v>610</v>
      </c>
      <c r="G10" t="s">
        <v>457</v>
      </c>
      <c r="H10" t="s">
        <v>606</v>
      </c>
      <c r="I10" t="s">
        <v>606</v>
      </c>
      <c r="J10" t="s">
        <v>999</v>
      </c>
      <c r="K10" t="s">
        <v>999</v>
      </c>
      <c r="L10" t="s">
        <v>999</v>
      </c>
    </row>
    <row r="11" spans="1:12">
      <c r="C11" s="2" t="s">
        <v>999</v>
      </c>
      <c r="D11" t="s">
        <v>456</v>
      </c>
      <c r="E11" t="s">
        <v>444</v>
      </c>
      <c r="F11" s="8" t="s">
        <v>611</v>
      </c>
      <c r="G11" t="s">
        <v>999</v>
      </c>
      <c r="H11" t="s">
        <v>999</v>
      </c>
      <c r="I11" t="s">
        <v>999</v>
      </c>
      <c r="J11" t="s">
        <v>999</v>
      </c>
      <c r="K11" t="s">
        <v>999</v>
      </c>
      <c r="L11" t="s">
        <v>999</v>
      </c>
    </row>
    <row r="12" spans="1:12">
      <c r="C12" s="2" t="s">
        <v>999</v>
      </c>
      <c r="D12" t="s">
        <v>474</v>
      </c>
      <c r="E12" t="s">
        <v>458</v>
      </c>
      <c r="F12" s="8" t="s">
        <v>609</v>
      </c>
      <c r="G12" t="s">
        <v>999</v>
      </c>
      <c r="H12" t="s">
        <v>999</v>
      </c>
      <c r="I12" t="s">
        <v>999</v>
      </c>
      <c r="J12" t="s">
        <v>999</v>
      </c>
      <c r="K12" t="s">
        <v>999</v>
      </c>
      <c r="L12" t="s">
        <v>999</v>
      </c>
    </row>
    <row r="13" spans="1:12">
      <c r="C13" s="2" t="s">
        <v>999</v>
      </c>
      <c r="D13" t="s">
        <v>462</v>
      </c>
      <c r="E13" t="s">
        <v>461</v>
      </c>
      <c r="F13" s="8" t="s">
        <v>613</v>
      </c>
      <c r="G13" t="s">
        <v>999</v>
      </c>
      <c r="H13" t="s">
        <v>999</v>
      </c>
      <c r="I13" t="s">
        <v>999</v>
      </c>
      <c r="J13" t="s">
        <v>999</v>
      </c>
      <c r="K13" t="s">
        <v>999</v>
      </c>
      <c r="L13" t="s">
        <v>999</v>
      </c>
    </row>
    <row r="14" spans="1:12">
      <c r="C14" s="2" t="s">
        <v>999</v>
      </c>
      <c r="D14" t="s">
        <v>464</v>
      </c>
      <c r="E14" t="s">
        <v>463</v>
      </c>
      <c r="F14" s="8" t="s">
        <v>614</v>
      </c>
      <c r="G14" t="s">
        <v>999</v>
      </c>
      <c r="H14" t="s">
        <v>999</v>
      </c>
      <c r="I14" t="s">
        <v>999</v>
      </c>
      <c r="J14" t="s">
        <v>999</v>
      </c>
      <c r="K14" t="s">
        <v>999</v>
      </c>
      <c r="L14" t="s">
        <v>999</v>
      </c>
    </row>
    <row r="15" spans="1:12">
      <c r="C15" s="2" t="s">
        <v>999</v>
      </c>
      <c r="D15" t="s">
        <v>460</v>
      </c>
      <c r="E15" t="s">
        <v>459</v>
      </c>
      <c r="F15" s="8" t="s">
        <v>612</v>
      </c>
      <c r="G15" t="s">
        <v>999</v>
      </c>
      <c r="H15" t="s">
        <v>999</v>
      </c>
      <c r="I15" t="s">
        <v>999</v>
      </c>
      <c r="J15" t="s">
        <v>999</v>
      </c>
      <c r="K15" t="s">
        <v>999</v>
      </c>
      <c r="L15" t="s">
        <v>999</v>
      </c>
    </row>
    <row r="16" spans="1:12">
      <c r="C16" s="2" t="s">
        <v>999</v>
      </c>
      <c r="D16" t="s">
        <v>999</v>
      </c>
      <c r="E16" t="s">
        <v>999</v>
      </c>
      <c r="F16" s="8" t="s">
        <v>999</v>
      </c>
      <c r="G16" t="s">
        <v>999</v>
      </c>
      <c r="H16" t="s">
        <v>999</v>
      </c>
      <c r="I16" t="s">
        <v>999</v>
      </c>
      <c r="J16" t="s">
        <v>999</v>
      </c>
      <c r="K16" t="s">
        <v>999</v>
      </c>
      <c r="L16" t="s">
        <v>999</v>
      </c>
    </row>
    <row r="17" spans="2:12">
      <c r="B17">
        <v>4</v>
      </c>
      <c r="C17" s="2" t="s">
        <v>467</v>
      </c>
      <c r="D17" t="s">
        <v>469</v>
      </c>
      <c r="E17" t="s">
        <v>468</v>
      </c>
      <c r="F17" s="8" t="s">
        <v>603</v>
      </c>
      <c r="G17" t="s">
        <v>472</v>
      </c>
      <c r="H17" t="s">
        <v>606</v>
      </c>
      <c r="I17" t="s">
        <v>606</v>
      </c>
      <c r="J17" t="s">
        <v>999</v>
      </c>
      <c r="K17" t="s">
        <v>999</v>
      </c>
      <c r="L17" t="s">
        <v>999</v>
      </c>
    </row>
    <row r="18" spans="2:12">
      <c r="C18" s="2" t="s">
        <v>999</v>
      </c>
      <c r="D18" t="s">
        <v>471</v>
      </c>
      <c r="E18" t="s">
        <v>470</v>
      </c>
      <c r="F18" s="8" t="s">
        <v>615</v>
      </c>
      <c r="G18" t="s">
        <v>999</v>
      </c>
      <c r="H18" t="s">
        <v>999</v>
      </c>
      <c r="I18" t="s">
        <v>999</v>
      </c>
      <c r="J18" t="s">
        <v>999</v>
      </c>
      <c r="K18" t="s">
        <v>999</v>
      </c>
      <c r="L18" t="s">
        <v>999</v>
      </c>
    </row>
    <row r="19" spans="2:12">
      <c r="C19" s="2" t="s">
        <v>999</v>
      </c>
      <c r="D19" t="s">
        <v>473</v>
      </c>
      <c r="E19" t="s">
        <v>461</v>
      </c>
      <c r="F19" s="8" t="s">
        <v>612</v>
      </c>
      <c r="G19" t="s">
        <v>999</v>
      </c>
      <c r="H19" t="s">
        <v>999</v>
      </c>
      <c r="I19" t="s">
        <v>999</v>
      </c>
      <c r="J19" t="s">
        <v>999</v>
      </c>
      <c r="K19" t="s">
        <v>999</v>
      </c>
      <c r="L19" t="s">
        <v>999</v>
      </c>
    </row>
    <row r="20" spans="2:12">
      <c r="C20" s="2" t="s">
        <v>999</v>
      </c>
      <c r="D20" t="s">
        <v>616</v>
      </c>
      <c r="E20" t="s">
        <v>458</v>
      </c>
      <c r="F20" s="8" t="s">
        <v>617</v>
      </c>
      <c r="G20" t="s">
        <v>999</v>
      </c>
      <c r="H20" t="s">
        <v>999</v>
      </c>
      <c r="I20" t="s">
        <v>999</v>
      </c>
      <c r="J20" t="s">
        <v>999</v>
      </c>
      <c r="K20" t="s">
        <v>999</v>
      </c>
      <c r="L20" t="s">
        <v>999</v>
      </c>
    </row>
    <row r="21" spans="2:12">
      <c r="C21" s="2" t="s">
        <v>999</v>
      </c>
      <c r="D21" t="s">
        <v>999</v>
      </c>
      <c r="E21" t="s">
        <v>999</v>
      </c>
      <c r="F21" s="8" t="s">
        <v>999</v>
      </c>
      <c r="G21" t="s">
        <v>999</v>
      </c>
      <c r="H21" t="s">
        <v>999</v>
      </c>
      <c r="I21" t="s">
        <v>999</v>
      </c>
      <c r="J21" t="s">
        <v>999</v>
      </c>
      <c r="K21" t="s">
        <v>999</v>
      </c>
      <c r="L21" t="s">
        <v>999</v>
      </c>
    </row>
    <row r="22" spans="2:12">
      <c r="B22">
        <v>5</v>
      </c>
      <c r="C22" s="2" t="s">
        <v>476</v>
      </c>
      <c r="D22" t="s">
        <v>478</v>
      </c>
      <c r="E22" t="s">
        <v>477</v>
      </c>
      <c r="F22" s="8" t="s">
        <v>607</v>
      </c>
      <c r="G22" t="s">
        <v>481</v>
      </c>
      <c r="H22" t="s">
        <v>999</v>
      </c>
      <c r="I22">
        <v>10</v>
      </c>
      <c r="J22" t="s">
        <v>999</v>
      </c>
      <c r="K22" t="s">
        <v>999</v>
      </c>
      <c r="L22" t="s">
        <v>999</v>
      </c>
    </row>
    <row r="23" spans="2:12">
      <c r="C23" s="2" t="s">
        <v>999</v>
      </c>
      <c r="D23" t="s">
        <v>480</v>
      </c>
      <c r="E23" t="s">
        <v>479</v>
      </c>
      <c r="F23" s="8" t="s">
        <v>618</v>
      </c>
      <c r="G23" t="s">
        <v>999</v>
      </c>
      <c r="H23" t="s">
        <v>999</v>
      </c>
      <c r="I23" t="s">
        <v>999</v>
      </c>
      <c r="J23" t="s">
        <v>999</v>
      </c>
      <c r="K23" t="s">
        <v>999</v>
      </c>
      <c r="L23" t="s">
        <v>999</v>
      </c>
    </row>
    <row r="24" spans="2:12">
      <c r="C24" s="2" t="s">
        <v>999</v>
      </c>
      <c r="D24" t="s">
        <v>487</v>
      </c>
      <c r="E24" t="s">
        <v>479</v>
      </c>
      <c r="F24" s="8" t="s">
        <v>620</v>
      </c>
      <c r="G24" t="s">
        <v>999</v>
      </c>
      <c r="H24" t="s">
        <v>999</v>
      </c>
      <c r="I24" t="s">
        <v>999</v>
      </c>
      <c r="J24" t="s">
        <v>999</v>
      </c>
      <c r="K24" t="s">
        <v>999</v>
      </c>
      <c r="L24" t="s">
        <v>999</v>
      </c>
    </row>
    <row r="25" spans="2:12">
      <c r="C25" s="2" t="s">
        <v>999</v>
      </c>
      <c r="D25" t="s">
        <v>489</v>
      </c>
      <c r="E25" t="s">
        <v>488</v>
      </c>
      <c r="F25" s="8" t="s">
        <v>609</v>
      </c>
      <c r="G25" t="s">
        <v>999</v>
      </c>
      <c r="H25" t="s">
        <v>999</v>
      </c>
      <c r="I25" t="s">
        <v>999</v>
      </c>
      <c r="J25" t="s">
        <v>999</v>
      </c>
      <c r="K25" t="s">
        <v>999</v>
      </c>
      <c r="L25" t="s">
        <v>999</v>
      </c>
    </row>
    <row r="26" spans="2:12">
      <c r="C26" s="2" t="s">
        <v>999</v>
      </c>
      <c r="D26" t="s">
        <v>483</v>
      </c>
      <c r="E26" t="s">
        <v>486</v>
      </c>
      <c r="F26" s="8" t="s">
        <v>619</v>
      </c>
      <c r="G26" t="s">
        <v>999</v>
      </c>
      <c r="H26" t="s">
        <v>999</v>
      </c>
      <c r="I26" t="s">
        <v>999</v>
      </c>
      <c r="J26" t="s">
        <v>999</v>
      </c>
      <c r="K26" t="s">
        <v>999</v>
      </c>
      <c r="L26" t="s">
        <v>999</v>
      </c>
    </row>
    <row r="27" spans="2:12">
      <c r="C27" s="2" t="s">
        <v>999</v>
      </c>
      <c r="D27" t="s">
        <v>485</v>
      </c>
      <c r="E27" t="s">
        <v>484</v>
      </c>
      <c r="F27" s="8" t="s">
        <v>608</v>
      </c>
      <c r="G27" t="s">
        <v>999</v>
      </c>
      <c r="H27" t="s">
        <v>999</v>
      </c>
      <c r="I27" t="s">
        <v>999</v>
      </c>
      <c r="J27" t="s">
        <v>999</v>
      </c>
      <c r="K27" t="s">
        <v>999</v>
      </c>
      <c r="L27" t="s">
        <v>999</v>
      </c>
    </row>
    <row r="28" spans="2:12">
      <c r="C28" s="2"/>
      <c r="F28" s="8"/>
      <c r="J28" t="s">
        <v>999</v>
      </c>
      <c r="K28" t="s">
        <v>1000</v>
      </c>
      <c r="L28" t="s">
        <v>999</v>
      </c>
    </row>
    <row r="29" spans="2:12">
      <c r="B29">
        <v>6</v>
      </c>
      <c r="C29" s="2" t="s">
        <v>491</v>
      </c>
      <c r="D29" t="s">
        <v>492</v>
      </c>
      <c r="E29" t="s">
        <v>493</v>
      </c>
      <c r="F29" s="8" t="s">
        <v>603</v>
      </c>
      <c r="G29" t="s">
        <v>500</v>
      </c>
      <c r="H29" t="s">
        <v>999</v>
      </c>
      <c r="I29">
        <v>24</v>
      </c>
      <c r="J29" t="s">
        <v>999</v>
      </c>
      <c r="K29" t="s">
        <v>999</v>
      </c>
      <c r="L29" t="s">
        <v>999</v>
      </c>
    </row>
    <row r="30" spans="2:12">
      <c r="C30" s="2" t="s">
        <v>999</v>
      </c>
      <c r="D30" t="s">
        <v>494</v>
      </c>
      <c r="E30" t="s">
        <v>440</v>
      </c>
      <c r="F30" s="8" t="s">
        <v>621</v>
      </c>
      <c r="G30" t="s">
        <v>999</v>
      </c>
      <c r="H30" t="s">
        <v>999</v>
      </c>
      <c r="I30" t="s">
        <v>999</v>
      </c>
      <c r="J30" t="s">
        <v>999</v>
      </c>
      <c r="K30" t="s">
        <v>999</v>
      </c>
      <c r="L30" t="s">
        <v>999</v>
      </c>
    </row>
    <row r="31" spans="2:12">
      <c r="C31" s="2" t="s">
        <v>999</v>
      </c>
      <c r="D31" t="s">
        <v>498</v>
      </c>
      <c r="E31" t="s">
        <v>497</v>
      </c>
      <c r="F31" s="8" t="s">
        <v>622</v>
      </c>
      <c r="G31" t="s">
        <v>999</v>
      </c>
      <c r="H31" t="s">
        <v>999</v>
      </c>
      <c r="I31" t="s">
        <v>999</v>
      </c>
      <c r="J31" t="s">
        <v>999</v>
      </c>
      <c r="K31" t="s">
        <v>999</v>
      </c>
      <c r="L31" t="s">
        <v>999</v>
      </c>
    </row>
    <row r="32" spans="2:12">
      <c r="C32" s="2" t="s">
        <v>999</v>
      </c>
      <c r="D32" t="s">
        <v>499</v>
      </c>
      <c r="E32" t="s">
        <v>461</v>
      </c>
      <c r="F32" s="8" t="s">
        <v>620</v>
      </c>
      <c r="G32" t="s">
        <v>999</v>
      </c>
      <c r="H32" t="s">
        <v>999</v>
      </c>
      <c r="I32" t="s">
        <v>999</v>
      </c>
      <c r="J32" t="s">
        <v>999</v>
      </c>
      <c r="K32" t="s">
        <v>999</v>
      </c>
      <c r="L32" t="s">
        <v>999</v>
      </c>
    </row>
    <row r="33" spans="3:12">
      <c r="C33" s="2" t="s">
        <v>999</v>
      </c>
      <c r="D33" t="s">
        <v>496</v>
      </c>
      <c r="E33" t="s">
        <v>495</v>
      </c>
      <c r="F33" s="8" t="s">
        <v>626</v>
      </c>
      <c r="G33" t="s">
        <v>999</v>
      </c>
      <c r="H33" t="s">
        <v>999</v>
      </c>
      <c r="I33" t="s">
        <v>999</v>
      </c>
      <c r="J33" t="s">
        <v>999</v>
      </c>
      <c r="K33" t="s">
        <v>999</v>
      </c>
      <c r="L33" t="s">
        <v>999</v>
      </c>
    </row>
    <row r="34" spans="3:12">
      <c r="C34" s="2" t="s">
        <v>999</v>
      </c>
      <c r="D34" t="s">
        <v>623</v>
      </c>
      <c r="E34" t="s">
        <v>459</v>
      </c>
      <c r="F34" s="8" t="s">
        <v>624</v>
      </c>
      <c r="G34" t="s">
        <v>999</v>
      </c>
      <c r="H34" t="s">
        <v>999</v>
      </c>
      <c r="I34" t="s">
        <v>999</v>
      </c>
      <c r="J34" t="s">
        <v>999</v>
      </c>
      <c r="K34" t="s">
        <v>999</v>
      </c>
      <c r="L34" t="s">
        <v>999</v>
      </c>
    </row>
  </sheetData>
  <phoneticPr fontId="6" type="noConversion"/>
  <pageMargins left="0.7" right="0.7" top="0.78740157499999996" bottom="0.78740157499999996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B5:M364"/>
  <sheetViews>
    <sheetView zoomScale="86" zoomScaleNormal="125" zoomScalePageLayoutView="125" workbookViewId="0">
      <selection activeCell="E6" sqref="E6"/>
    </sheetView>
  </sheetViews>
  <sheetFormatPr baseColWidth="10" defaultRowHeight="14.4"/>
  <cols>
    <col min="2" max="2" width="11.33203125" bestFit="1" customWidth="1"/>
    <col min="3" max="3" width="11.109375" bestFit="1" customWidth="1"/>
    <col min="4" max="4" width="19.44140625" style="2" bestFit="1" customWidth="1"/>
    <col min="5" max="5" width="70.88671875" bestFit="1" customWidth="1"/>
    <col min="6" max="6" width="16" bestFit="1" customWidth="1"/>
    <col min="7" max="7" width="8" style="8" bestFit="1" customWidth="1"/>
    <col min="8" max="8" width="22.6640625" bestFit="1" customWidth="1"/>
    <col min="9" max="9" width="7.44140625" bestFit="1" customWidth="1"/>
    <col min="10" max="10" width="6.6640625" bestFit="1" customWidth="1"/>
    <col min="11" max="11" width="21" bestFit="1" customWidth="1"/>
    <col min="12" max="12" width="19.33203125" bestFit="1" customWidth="1"/>
    <col min="13" max="13" width="6.6640625" bestFit="1" customWidth="1"/>
  </cols>
  <sheetData>
    <row r="5" spans="2:13" ht="21">
      <c r="B5" s="5" t="s">
        <v>996</v>
      </c>
      <c r="C5" s="5" t="s">
        <v>426</v>
      </c>
      <c r="D5" s="6" t="str">
        <f ca="1">Tabelle1!D1</f>
        <v>Schwerpunkt</v>
      </c>
      <c r="E5" s="6" t="s">
        <v>998</v>
      </c>
      <c r="F5" s="6" t="str">
        <f ca="1">Tabelle1!E1</f>
        <v>Autor</v>
      </c>
      <c r="G5" s="7" t="s">
        <v>430</v>
      </c>
      <c r="H5" s="6" t="str">
        <f ca="1">Tabelle1!H1</f>
        <v>Rubrik</v>
      </c>
      <c r="I5" s="6" t="s">
        <v>435</v>
      </c>
      <c r="J5" s="6" t="s">
        <v>574</v>
      </c>
      <c r="K5" s="6" t="str">
        <f ca="1">Tabelle1!K1</f>
        <v>Fallbericht Thema</v>
      </c>
      <c r="L5" s="6" t="s">
        <v>997</v>
      </c>
      <c r="M5" s="6" t="s">
        <v>574</v>
      </c>
    </row>
    <row r="6" spans="2:13" ht="18">
      <c r="B6" s="9">
        <v>2007</v>
      </c>
      <c r="C6">
        <v>1</v>
      </c>
      <c r="D6" s="2" t="str">
        <f ca="1">IF(Tabelle1!D2&gt;"",Tabelle1!D2,"")</f>
        <v>Atemwege</v>
      </c>
      <c r="E6" t="str">
        <f ca="1">IF(Tabelle1!F2&gt;"",Tabelle1!F2,"")</f>
        <v>Atemwegserkrankungen</v>
      </c>
      <c r="F6" t="str">
        <f ca="1">IF(Tabelle1!F2&gt;"",Tabelle1!E2,"")</f>
        <v>Prinz, Sonja</v>
      </c>
      <c r="G6" s="8" t="str">
        <f ca="1">IF(Tabelle1!G2&gt;"",Tabelle1!G2,"")</f>
        <v>4 - 8</v>
      </c>
      <c r="H6" t="str">
        <f ca="1">IF(Tabelle1!F5&gt;"",Tabelle1!F5,"")</f>
        <v>Eibisch (Althea officinalis)</v>
      </c>
      <c r="I6" t="str">
        <f ca="1">IF(Tabelle1!G5&gt;"",Tabelle1!G5,"")</f>
        <v/>
      </c>
      <c r="J6">
        <f ca="1">IF(Tabelle1!G5&gt;0,Tabelle1!G5,"")</f>
        <v>13</v>
      </c>
      <c r="K6" t="str">
        <f ca="1">IF(Tabelle1!F6&gt;"",Tabelle1!F6,"")</f>
        <v>Atemwegserkrankungen</v>
      </c>
      <c r="L6" t="str">
        <f ca="1">IF(Tabelle1!E6&gt;"",Tabelle1!E6,"")</f>
        <v>Zizenbacher, Petra</v>
      </c>
      <c r="M6">
        <f ca="1">IF(Tabelle1!G6&gt;0,Tabelle1!G6,"")</f>
        <v>15</v>
      </c>
    </row>
    <row r="7" spans="2:13">
      <c r="D7" s="2" t="str">
        <f ca="1">IF(Tabelle1!D52&gt;"",Tabelle1!D52,"")</f>
        <v/>
      </c>
      <c r="E7" t="str">
        <f ca="1">IF(Tabelle1!F52&gt;"",Tabelle1!F52,"")</f>
        <v>Pflanzen für die Haut</v>
      </c>
      <c r="F7" t="str">
        <f ca="1">IF(Tabelle1!F52&gt;"",Tabelle1!E52,"")</f>
        <v>Zizenbacher, Petra</v>
      </c>
      <c r="G7" s="8" t="str">
        <f ca="1">IF(Tabelle1!G52&gt;"",Tabelle1!G52,"")</f>
        <v/>
      </c>
      <c r="H7" t="str">
        <f ca="1">IF(Tabelle1!H52&gt;"",Tabelle1!H52,"")</f>
        <v>Fallbericht aus der Praxis</v>
      </c>
      <c r="I7" t="str">
        <f ca="1">IF(Tabelle1!I52&gt;"",Tabelle1!I52,"")</f>
        <v/>
      </c>
      <c r="J7" t="str">
        <f ca="1">IF(Tabelle1!I52&gt;0,Tabelle1!I52,"")</f>
        <v/>
      </c>
      <c r="K7" t="str">
        <f ca="1">IF(Tabelle1!K52&gt;"",Tabelle1!K52,"")</f>
        <v/>
      </c>
      <c r="L7" t="str">
        <f ca="1">IF(Tabelle1!J52&gt;"",Tabelle1!J52,"")</f>
        <v/>
      </c>
      <c r="M7" t="str">
        <f ca="1">IF(Tabelle1!L52&gt;0,Tabelle1!L52,"")</f>
        <v/>
      </c>
    </row>
    <row r="8" spans="2:13">
      <c r="D8" s="2" t="str">
        <f ca="1">IF(Tabelle1!D3&gt;"",Tabelle1!D3,"")</f>
        <v/>
      </c>
      <c r="E8" t="str">
        <f ca="1">IF(Tabelle1!F3&gt;"",Tabelle1!F3,"")</f>
        <v>Pflanzliche Immunmodulatoren (R. Bauer)/Symposium Phytotherapie 10.-11. 11. 2006 Wien</v>
      </c>
      <c r="F8" t="str">
        <f ca="1">IF(Tabelle1!F3&gt;"",Tabelle1!E3,"")</f>
        <v>Länger, Reinhard</v>
      </c>
      <c r="G8" s="8" t="str">
        <f ca="1">IF(Tabelle1!G3&gt;"",Tabelle1!G3,"")</f>
        <v>10 - 11</v>
      </c>
      <c r="H8" t="str">
        <f ca="1">IF(Tabelle1!H3&gt;"",Tabelle1!H3,"")</f>
        <v>Kongress</v>
      </c>
      <c r="I8" t="str">
        <f ca="1">IF(Tabelle1!I3&gt;"",Tabelle1!I3,"")</f>
        <v/>
      </c>
      <c r="J8" t="str">
        <f ca="1">IF(Tabelle1!I3&gt;0,Tabelle1!I3,"")</f>
        <v/>
      </c>
      <c r="K8" t="str">
        <f ca="1">IF(Tabelle1!K3&gt;"",Tabelle1!K3,"")</f>
        <v/>
      </c>
      <c r="L8" t="str">
        <f ca="1">IF(Tabelle1!J3&gt;"",Tabelle1!J3,"")</f>
        <v/>
      </c>
      <c r="M8" t="str">
        <f ca="1">IF(Tabelle1!L3&gt;0,Tabelle1!L3,"")</f>
        <v/>
      </c>
    </row>
    <row r="9" spans="2:13">
      <c r="D9" s="2" t="str">
        <f ca="1">IF(Tabelle1!D4&gt;"",Tabelle1!D4,"")</f>
        <v/>
      </c>
      <c r="E9" t="str">
        <f ca="1">IF(Tabelle1!F4&gt;"",Tabelle1!F4,"")</f>
        <v>Gründung der HMPPA 1. 12. 2006 Innsbruck</v>
      </c>
      <c r="F9" t="str">
        <f ca="1">IF(Tabelle1!F4&gt;"",Tabelle1!E4,"")</f>
        <v>Stuppner, Hermann</v>
      </c>
      <c r="G9" s="8" t="str">
        <f ca="1">IF(Tabelle1!G4&gt;"",Tabelle1!G4,"")</f>
        <v>14 - 15</v>
      </c>
      <c r="H9" t="str">
        <f ca="1">IF(Tabelle1!H4&gt;"",Tabelle1!H4,"")</f>
        <v>Aktuelles/Diverses</v>
      </c>
      <c r="I9" t="str">
        <f ca="1">IF(Tabelle1!I4&gt;"",Tabelle1!I4,"")</f>
        <v/>
      </c>
      <c r="J9" t="str">
        <f ca="1">IF(Tabelle1!I4&gt;0,Tabelle1!I4,"")</f>
        <v/>
      </c>
      <c r="K9" t="str">
        <f ca="1">IF(Tabelle1!K4&gt;"",Tabelle1!K4,"")</f>
        <v/>
      </c>
      <c r="L9" t="str">
        <f ca="1">IF(Tabelle1!J4&gt;"",Tabelle1!J4,"")</f>
        <v/>
      </c>
      <c r="M9" t="str">
        <f ca="1">IF(Tabelle1!L4&gt;0,Tabelle1!L4,"")</f>
        <v/>
      </c>
    </row>
    <row r="10" spans="2:13">
      <c r="D10" s="2" t="e">
        <f ca="1">IF(Tabelle1!#REF!&gt;"",Tabelle1!#REF!,"")</f>
        <v>#REF!</v>
      </c>
      <c r="E10" t="e">
        <f ca="1">IF(Tabelle1!#REF!&gt;"",Tabelle1!#REF!,"")</f>
        <v>#REF!</v>
      </c>
      <c r="F10" t="e">
        <f ca="1">IF(Tabelle1!#REF!&gt;"",Tabelle1!#REF!,"")</f>
        <v>#REF!</v>
      </c>
      <c r="G10" s="8" t="e">
        <f ca="1">IF(Tabelle1!#REF!&gt;"",Tabelle1!#REF!,"")</f>
        <v>#REF!</v>
      </c>
      <c r="H10" t="e">
        <f ca="1">IF(Tabelle1!#REF!&gt;"",Tabelle1!#REF!,"")</f>
        <v>#REF!</v>
      </c>
      <c r="I10" t="e">
        <f ca="1">IF(Tabelle1!#REF!&gt;"",Tabelle1!#REF!,"")</f>
        <v>#REF!</v>
      </c>
      <c r="J10" t="e">
        <f ca="1">IF(Tabelle1!#REF!&gt;0,Tabelle1!#REF!,"")</f>
        <v>#REF!</v>
      </c>
      <c r="K10" t="e">
        <f ca="1">IF(Tabelle1!#REF!&gt;"",Tabelle1!#REF!,"")</f>
        <v>#REF!</v>
      </c>
      <c r="L10" t="e">
        <f ca="1">IF(Tabelle1!#REF!&gt;"",Tabelle1!#REF!,"")</f>
        <v>#REF!</v>
      </c>
      <c r="M10" t="e">
        <f ca="1">IF(Tabelle1!#REF!&gt;0,Tabelle1!#REF!,"")</f>
        <v>#REF!</v>
      </c>
    </row>
    <row r="11" spans="2:13">
      <c r="C11">
        <v>2</v>
      </c>
      <c r="D11" s="2" t="str">
        <f ca="1">IF(Tabelle1!D9&gt;"",Tabelle1!D9,"")</f>
        <v>Gynäkologie</v>
      </c>
      <c r="E11" t="str">
        <f ca="1">IF(Tabelle1!F9&gt;"",Tabelle1!F9,"")</f>
        <v>Phytopharmaka in der Gynäkologie</v>
      </c>
      <c r="F11" t="str">
        <f ca="1">IF(Tabelle1!F9&gt;"",Tabelle1!E9,"")</f>
        <v>Prinz, Sonja</v>
      </c>
      <c r="G11" s="8" t="str">
        <f ca="1">IF(Tabelle1!G9&gt;"",Tabelle1!G9,"")</f>
        <v>4 - 7</v>
      </c>
      <c r="H11" t="str">
        <f ca="1">IF(Tabelle1!F11&gt;"",Tabelle1!F11,"")</f>
        <v>Traubensilberkerze (Actaea racemosa)</v>
      </c>
      <c r="I11" t="str">
        <f ca="1">IF(Tabelle1!G11&gt;"",Tabelle1!G11,"")</f>
        <v/>
      </c>
      <c r="J11">
        <f ca="1">IF(Tabelle1!G11&gt;0,Tabelle1!G11,"")</f>
        <v>8</v>
      </c>
      <c r="K11" t="str">
        <f ca="1">IF(Tabelle1!K9&gt;"",Tabelle1!K9,"")</f>
        <v/>
      </c>
      <c r="L11" t="str">
        <f ca="1">IF(Tabelle1!J9&gt;"",Tabelle1!J9,"")</f>
        <v/>
      </c>
      <c r="M11" t="str">
        <f ca="1">IF(Tabelle1!L9&gt;0,Tabelle1!L9,"")</f>
        <v/>
      </c>
    </row>
    <row r="12" spans="2:13">
      <c r="D12" s="2" t="str">
        <f ca="1">IF(Tabelle1!D10&gt;"",Tabelle1!D10,"")</f>
        <v/>
      </c>
      <c r="E12" t="str">
        <f ca="1">IF(Tabelle1!F10&gt;"",Tabelle1!F10,"")</f>
        <v>Graz bekommt interuniversitäres Forschungszentrum für TCM</v>
      </c>
      <c r="F12" t="str">
        <f ca="1">IF(Tabelle1!F10&gt;"",Tabelle1!E10,"")</f>
        <v>Bauer, Rudolf</v>
      </c>
      <c r="G12" s="8" t="str">
        <f ca="1">IF(Tabelle1!G10&gt;"",Tabelle1!G10,"")</f>
        <v>14</v>
      </c>
      <c r="H12" t="str">
        <f ca="1">IF(Tabelle1!H10&gt;"",Tabelle1!H10,"")</f>
        <v>Alternative Therapien</v>
      </c>
      <c r="I12" t="str">
        <f ca="1">IF(Tabelle1!I10&gt;"",Tabelle1!I10,"")</f>
        <v/>
      </c>
      <c r="J12" t="str">
        <f ca="1">IF(Tabelle1!I10&gt;0,Tabelle1!I10,"")</f>
        <v/>
      </c>
      <c r="K12" t="str">
        <f ca="1">IF(Tabelle1!K10&gt;"",Tabelle1!K10,"")</f>
        <v/>
      </c>
      <c r="L12" t="str">
        <f ca="1">IF(Tabelle1!J10&gt;"",Tabelle1!J10,"")</f>
        <v/>
      </c>
      <c r="M12" t="str">
        <f ca="1">IF(Tabelle1!L10&gt;0,Tabelle1!L10,"")</f>
        <v/>
      </c>
    </row>
    <row r="13" spans="2:13">
      <c r="D13" s="2" t="str">
        <f ca="1">IF(Tabelle1!D11&gt;"",Tabelle1!D11,"")</f>
        <v/>
      </c>
      <c r="E13" t="e">
        <f ca="1">IF(Tabelle1!#REF!&gt;"",Tabelle1!#REF!,"")</f>
        <v>#REF!</v>
      </c>
      <c r="F13" t="e">
        <f ca="1">IF(Tabelle1!#REF!&gt;"",Tabelle1!E11,"")</f>
        <v>#REF!</v>
      </c>
      <c r="G13" s="8" t="e">
        <f ca="1">IF(Tabelle1!#REF!&gt;"",Tabelle1!#REF!,"")</f>
        <v>#REF!</v>
      </c>
      <c r="H13" t="str">
        <f ca="1">IF(Tabelle1!H11&gt;"",Tabelle1!H11,"")</f>
        <v>Pflanzenprofil</v>
      </c>
      <c r="I13" t="str">
        <f ca="1">IF(Tabelle1!I11&gt;"",Tabelle1!I11,"")</f>
        <v/>
      </c>
      <c r="J13" t="str">
        <f ca="1">IF(Tabelle1!I11&gt;0,Tabelle1!I11,"")</f>
        <v/>
      </c>
      <c r="K13" t="str">
        <f ca="1">IF(Tabelle1!K11&gt;"",Tabelle1!K11,"")</f>
        <v/>
      </c>
      <c r="L13" t="str">
        <f ca="1">IF(Tabelle1!J11&gt;"",Tabelle1!J11,"")</f>
        <v/>
      </c>
      <c r="M13" t="str">
        <f ca="1">IF(Tabelle1!L11&gt;0,Tabelle1!L11,"")</f>
        <v/>
      </c>
    </row>
    <row r="14" spans="2:13">
      <c r="D14" s="2" t="str">
        <f ca="1">IF(Tabelle1!D16&gt;"",Tabelle1!D16,"")</f>
        <v/>
      </c>
      <c r="E14" t="str">
        <f ca="1">IF(Tabelle1!F16&gt;"",Tabelle1!F16,"")</f>
        <v/>
      </c>
      <c r="F14" t="str">
        <f ca="1">IF(Tabelle1!F16&gt;"",Tabelle1!E16,"")</f>
        <v/>
      </c>
      <c r="G14" s="8" t="str">
        <f ca="1">IF(Tabelle1!G16&gt;"",Tabelle1!G16,"")</f>
        <v/>
      </c>
      <c r="H14" t="str">
        <f ca="1">IF(Tabelle1!H16&gt;"",Tabelle1!H16,"")</f>
        <v/>
      </c>
      <c r="I14" t="str">
        <f ca="1">IF(Tabelle1!I16&gt;"",Tabelle1!I16,"")</f>
        <v/>
      </c>
      <c r="J14" t="str">
        <f ca="1">IF(Tabelle1!I16&gt;0,Tabelle1!I16,"")</f>
        <v/>
      </c>
      <c r="K14" t="str">
        <f ca="1">IF(Tabelle1!K16&gt;"",Tabelle1!K16,"")</f>
        <v/>
      </c>
      <c r="L14" t="str">
        <f ca="1">IF(Tabelle1!J16&gt;"",Tabelle1!J16,"")</f>
        <v/>
      </c>
      <c r="M14" t="str">
        <f ca="1">IF(Tabelle1!L16&gt;0,Tabelle1!L16,"")</f>
        <v/>
      </c>
    </row>
    <row r="15" spans="2:13">
      <c r="C15">
        <v>3</v>
      </c>
      <c r="D15" s="2" t="str">
        <f ca="1">IF(Tabelle1!D17&gt;"",Tabelle1!D17,"")</f>
        <v>Kardiologie</v>
      </c>
      <c r="E15" t="str">
        <f ca="1">IF(Tabelle1!F17&gt;"",Tabelle1!F17,"")</f>
        <v>Phytotherapie in der Kardiologie: Hauptsache Crataegus</v>
      </c>
      <c r="F15" t="str">
        <f ca="1">IF(Tabelle1!F17&gt;"",Tabelle1!E17,"")</f>
        <v>Kromer, Felix; Peithner, Gerhard</v>
      </c>
      <c r="G15" s="8" t="str">
        <f ca="1">IF(Tabelle1!G17&gt;"",Tabelle1!G17,"")</f>
        <v>4 - 9</v>
      </c>
      <c r="H15" t="str">
        <f ca="1">IF(Tabelle1!F23&gt;"",Tabelle1!F23,"")</f>
        <v>Fingerhut (Digitalis)</v>
      </c>
      <c r="I15" t="str">
        <f ca="1">IF(Tabelle1!G23&gt;"",Tabelle1!G23,"")</f>
        <v>14 - 15</v>
      </c>
      <c r="J15" t="str">
        <f ca="1">IF(Tabelle1!G23&gt;0,Tabelle1!G23,"")</f>
        <v>14 - 15</v>
      </c>
      <c r="K15" t="str">
        <f ca="1">IF(Tabelle1!K17&gt;"",Tabelle1!K17,"")</f>
        <v/>
      </c>
      <c r="L15" t="str">
        <f ca="1">IF(Tabelle1!J17&gt;"",Tabelle1!J17,"")</f>
        <v/>
      </c>
      <c r="M15" t="str">
        <f ca="1">IF(Tabelle1!L17&gt;0,Tabelle1!L17,"")</f>
        <v/>
      </c>
    </row>
    <row r="16" spans="2:13">
      <c r="D16" s="2" t="str">
        <f ca="1">IF(Tabelle1!D18&gt;"",Tabelle1!D18,"")</f>
        <v/>
      </c>
      <c r="E16" t="str">
        <f ca="1">IF(Tabelle1!F18&gt;"",Tabelle1!F18,"")</f>
        <v>Herztonika</v>
      </c>
      <c r="F16" t="str">
        <f ca="1">IF(Tabelle1!F18&gt;"",Tabelle1!E18,"")</f>
        <v>Zizenbacher, Petra</v>
      </c>
      <c r="G16" s="8" t="str">
        <f ca="1">IF(Tabelle1!G18&gt;"",Tabelle1!G18,"")</f>
        <v>10</v>
      </c>
      <c r="H16" t="str">
        <f ca="1">IF(Tabelle1!H18&gt;"",Tabelle1!H18,"")</f>
        <v>Schwerpunkt</v>
      </c>
      <c r="I16" t="str">
        <f ca="1">IF(Tabelle1!I18&gt;"",Tabelle1!I18,"")</f>
        <v/>
      </c>
      <c r="J16" t="str">
        <f ca="1">IF(Tabelle1!I18&gt;0,Tabelle1!I18,"")</f>
        <v/>
      </c>
      <c r="K16" t="str">
        <f ca="1">IF(Tabelle1!K18&gt;"",Tabelle1!K18,"")</f>
        <v/>
      </c>
      <c r="L16" t="str">
        <f ca="1">IF(Tabelle1!J18&gt;"",Tabelle1!J18,"")</f>
        <v/>
      </c>
      <c r="M16" t="str">
        <f ca="1">IF(Tabelle1!L18&gt;0,Tabelle1!L18,"")</f>
        <v/>
      </c>
    </row>
    <row r="17" spans="3:13">
      <c r="D17" s="2" t="str">
        <f ca="1">IF(Tabelle1!D19&gt;"",Tabelle1!D19,"")</f>
        <v/>
      </c>
      <c r="E17" t="str">
        <f ca="1">IF(Tabelle1!F19&gt;"",Tabelle1!F19,"")</f>
        <v>Klostergärten: Seitenstetten</v>
      </c>
      <c r="F17" t="str">
        <f ca="1">IF(Tabelle1!F19&gt;"",Tabelle1!E19,"")</f>
        <v>Schuch, Tanja</v>
      </c>
      <c r="G17" s="8" t="str">
        <f ca="1">IF(Tabelle1!G19&gt;"",Tabelle1!G19,"")</f>
        <v>18 - 19</v>
      </c>
      <c r="H17" t="str">
        <f ca="1">IF(Tabelle1!H19&gt;"",Tabelle1!H19,"")</f>
        <v>Bericht</v>
      </c>
      <c r="I17" t="str">
        <f ca="1">IF(Tabelle1!I19&gt;"",Tabelle1!I19,"")</f>
        <v/>
      </c>
      <c r="J17" t="str">
        <f ca="1">IF(Tabelle1!I19&gt;0,Tabelle1!I19,"")</f>
        <v/>
      </c>
      <c r="K17" t="str">
        <f ca="1">IF(Tabelle1!K19&gt;"",Tabelle1!K19,"")</f>
        <v/>
      </c>
      <c r="L17" t="str">
        <f ca="1">IF(Tabelle1!J19&gt;"",Tabelle1!J19,"")</f>
        <v/>
      </c>
      <c r="M17" t="str">
        <f ca="1">IF(Tabelle1!L19&gt;0,Tabelle1!L19,"")</f>
        <v/>
      </c>
    </row>
    <row r="18" spans="3:13">
      <c r="D18" s="2" t="str">
        <f ca="1">IF(Tabelle1!D20&gt;"",Tabelle1!D20,"")</f>
        <v/>
      </c>
      <c r="E18" t="str">
        <f ca="1">IF(Tabelle1!F20&gt;"",Tabelle1!F20,"")</f>
        <v>"Bunter Heilpflanzen- Blütenstrauß" (Teil 3)</v>
      </c>
      <c r="F18" t="str">
        <f ca="1">IF(Tabelle1!F20&gt;"",Tabelle1!E20,"")</f>
        <v>Schneider, Kurt</v>
      </c>
      <c r="G18" s="8" t="str">
        <f ca="1">IF(Tabelle1!G20&gt;"",Tabelle1!G20,"")</f>
        <v>22 - 23</v>
      </c>
      <c r="H18" t="str">
        <f ca="1">IF(Tabelle1!H20&gt;"",Tabelle1!H20,"")</f>
        <v>Phyto (mit) Links</v>
      </c>
      <c r="I18" t="str">
        <f ca="1">IF(Tabelle1!I20&gt;"",Tabelle1!I20,"")</f>
        <v/>
      </c>
      <c r="J18" t="str">
        <f ca="1">IF(Tabelle1!I20&gt;0,Tabelle1!I20,"")</f>
        <v/>
      </c>
      <c r="K18" t="str">
        <f ca="1">IF(Tabelle1!K20&gt;"",Tabelle1!K20,"")</f>
        <v/>
      </c>
      <c r="L18" t="str">
        <f ca="1">IF(Tabelle1!J20&gt;"",Tabelle1!J20,"")</f>
        <v/>
      </c>
      <c r="M18" t="str">
        <f ca="1">IF(Tabelle1!L20&gt;0,Tabelle1!L20,"")</f>
        <v/>
      </c>
    </row>
    <row r="19" spans="3:13">
      <c r="D19" s="2" t="str">
        <f ca="1">IF(Tabelle1!D21&gt;"",Tabelle1!D21,"")</f>
        <v/>
      </c>
      <c r="E19" t="str">
        <f ca="1">IF(Tabelle1!F21&gt;"",Tabelle1!F21,"")</f>
        <v>Traditionelle Europäische Medizin unter dem Schutz der UNESCO</v>
      </c>
      <c r="F19" t="str">
        <f ca="1">IF(Tabelle1!F21&gt;"",Tabelle1!E21,"")</f>
        <v>Walcher, Maria; Olesko, Helmut; Saukel, Johannes</v>
      </c>
      <c r="G19" s="8" t="str">
        <f ca="1">IF(Tabelle1!G21&gt;"",Tabelle1!G21,"")</f>
        <v>24</v>
      </c>
      <c r="H19" t="str">
        <f ca="1">IF(Tabelle1!H21&gt;"",Tabelle1!H21,"")</f>
        <v>Aktuelles/Diverses</v>
      </c>
      <c r="I19" t="str">
        <f ca="1">IF(Tabelle1!I21&gt;"",Tabelle1!I21,"")</f>
        <v/>
      </c>
      <c r="J19" t="str">
        <f ca="1">IF(Tabelle1!I21&gt;0,Tabelle1!I21,"")</f>
        <v/>
      </c>
      <c r="K19" t="str">
        <f ca="1">IF(Tabelle1!K21&gt;"",Tabelle1!K21,"")</f>
        <v/>
      </c>
      <c r="L19" t="str">
        <f ca="1">IF(Tabelle1!J21&gt;"",Tabelle1!J21,"")</f>
        <v/>
      </c>
      <c r="M19" t="str">
        <f ca="1">IF(Tabelle1!L21&gt;0,Tabelle1!L21,"")</f>
        <v/>
      </c>
    </row>
    <row r="20" spans="3:13">
      <c r="D20" s="2" t="str">
        <f ca="1">IF(Tabelle1!D22&gt;"",Tabelle1!D22,"")</f>
        <v/>
      </c>
      <c r="E20" t="str">
        <f ca="1">IF(Tabelle1!F22&gt;"",Tabelle1!F22,"")</f>
        <v>Symposium Tibetische Medizin, Schloss Halbturn, 2007</v>
      </c>
      <c r="F20" t="str">
        <f ca="1">IF(Tabelle1!F22&gt;"",Tabelle1!E22,"")</f>
        <v>Herzele, Karin</v>
      </c>
      <c r="G20" s="8" t="str">
        <f ca="1">IF(Tabelle1!G22&gt;"",Tabelle1!G22,"")</f>
        <v>20 - 21</v>
      </c>
      <c r="H20" t="str">
        <f ca="1">IF(Tabelle1!H22&gt;"",Tabelle1!H22,"")</f>
        <v>Alternative Therapien</v>
      </c>
      <c r="I20" t="str">
        <f ca="1">IF(Tabelle1!I22&gt;"",Tabelle1!I22,"")</f>
        <v/>
      </c>
      <c r="J20" t="str">
        <f ca="1">IF(Tabelle1!I22&gt;0,Tabelle1!I22,"")</f>
        <v/>
      </c>
      <c r="K20" t="str">
        <f ca="1">IF(Tabelle1!K22&gt;"",Tabelle1!K22,"")</f>
        <v/>
      </c>
      <c r="L20" t="str">
        <f ca="1">IF(Tabelle1!J22&gt;"",Tabelle1!J22,"")</f>
        <v/>
      </c>
      <c r="M20" t="str">
        <f ca="1">IF(Tabelle1!L22&gt;0,Tabelle1!L22,"")</f>
        <v/>
      </c>
    </row>
    <row r="21" spans="3:13">
      <c r="D21" s="2" t="e">
        <f ca="1">IF(Tabelle1!#REF!&gt;"",Tabelle1!#REF!,"")</f>
        <v>#REF!</v>
      </c>
      <c r="E21" t="e">
        <f ca="1">IF(Tabelle1!#REF!&gt;"",Tabelle1!#REF!,"")</f>
        <v>#REF!</v>
      </c>
      <c r="F21" t="e">
        <f ca="1">IF(Tabelle1!#REF!&gt;"",Tabelle1!#REF!,"")</f>
        <v>#REF!</v>
      </c>
      <c r="G21" s="8" t="e">
        <f ca="1">IF(Tabelle1!#REF!&gt;"",Tabelle1!#REF!,"")</f>
        <v>#REF!</v>
      </c>
      <c r="H21" t="e">
        <f ca="1">IF(Tabelle1!#REF!&gt;"",Tabelle1!#REF!,"")</f>
        <v>#REF!</v>
      </c>
      <c r="I21" t="e">
        <f ca="1">IF(Tabelle1!#REF!&gt;"",Tabelle1!#REF!,"")</f>
        <v>#REF!</v>
      </c>
      <c r="J21" t="e">
        <f ca="1">IF(Tabelle1!#REF!&gt;0,Tabelle1!#REF!,"")</f>
        <v>#REF!</v>
      </c>
      <c r="K21" t="e">
        <f ca="1">IF(Tabelle1!#REF!&gt;"",Tabelle1!#REF!,"")</f>
        <v>#REF!</v>
      </c>
      <c r="L21" t="e">
        <f ca="1">IF(Tabelle1!#REF!&gt;"",Tabelle1!#REF!,"")</f>
        <v>#REF!</v>
      </c>
      <c r="M21" t="e">
        <f ca="1">IF(Tabelle1!#REF!&gt;0,Tabelle1!#REF!,"")</f>
        <v>#REF!</v>
      </c>
    </row>
    <row r="22" spans="3:13">
      <c r="C22">
        <v>4</v>
      </c>
      <c r="D22" s="2" t="str">
        <f ca="1">IF(Tabelle1!D30&gt;"",Tabelle1!D30,"")</f>
        <v>Bewegungsapparat</v>
      </c>
      <c r="E22" t="str">
        <f ca="1">IF(Tabelle1!F30&gt;"",Tabelle1!F30,"")</f>
        <v>Galaktolipoide aus der Hagebutte - Ergänzungskonzept bei Arthrose</v>
      </c>
      <c r="F22" t="str">
        <f ca="1">IF(Tabelle1!F30&gt;"",Tabelle1!E30,"")</f>
        <v>Bielenberg, Jens</v>
      </c>
      <c r="G22" s="8" t="str">
        <f ca="1">IF(Tabelle1!G30&gt;"",Tabelle1!G30,"")</f>
        <v>4 - 8</v>
      </c>
      <c r="H22" t="str">
        <f ca="1">IF(Tabelle1!F33&gt;"",Tabelle1!F33,"")</f>
        <v>Weide (Salix)</v>
      </c>
      <c r="I22" t="str">
        <f ca="1">IF(Tabelle1!G33&gt;"",Tabelle1!G33,"")</f>
        <v>14 - 15</v>
      </c>
      <c r="J22" t="str">
        <f ca="1">IF(Tabelle1!G33&gt;0,Tabelle1!G33,"")</f>
        <v>14 - 15</v>
      </c>
      <c r="K22" t="str">
        <f ca="1">IF(Tabelle1!K30&gt;"",Tabelle1!K30,"")</f>
        <v/>
      </c>
      <c r="L22" t="str">
        <f ca="1">IF(Tabelle1!J30&gt;"",Tabelle1!J30,"")</f>
        <v/>
      </c>
      <c r="M22" t="str">
        <f ca="1">IF(Tabelle1!L30&gt;0,Tabelle1!L30,"")</f>
        <v/>
      </c>
    </row>
    <row r="23" spans="3:13">
      <c r="D23" s="2" t="str">
        <f ca="1">IF(Tabelle1!D31&gt;"",Tabelle1!D31,"")</f>
        <v/>
      </c>
      <c r="E23" t="str">
        <f ca="1">IF(Tabelle1!F31&gt;"",Tabelle1!F31,"")</f>
        <v>Pflanzliche Schmerzmittel</v>
      </c>
      <c r="F23" t="str">
        <f ca="1">IF(Tabelle1!F31&gt;"",Tabelle1!E31,"")</f>
        <v>Chrubasik, Julia Elodie; Chrubasik, Sigrun</v>
      </c>
      <c r="G23" s="8" t="str">
        <f ca="1">IF(Tabelle1!G31&gt;"",Tabelle1!G31,"")</f>
        <v>10 - 13</v>
      </c>
      <c r="H23" t="str">
        <f ca="1">IF(Tabelle1!H31&gt;"",Tabelle1!H31,"")</f>
        <v>Schwerpunkt</v>
      </c>
      <c r="I23" t="str">
        <f ca="1">IF(Tabelle1!I31&gt;"",Tabelle1!I31,"")</f>
        <v/>
      </c>
      <c r="J23" t="str">
        <f ca="1">IF(Tabelle1!I31&gt;0,Tabelle1!I31,"")</f>
        <v/>
      </c>
      <c r="K23" t="str">
        <f ca="1">IF(Tabelle1!K31&gt;"",Tabelle1!K31,"")</f>
        <v/>
      </c>
      <c r="L23" t="str">
        <f ca="1">IF(Tabelle1!J31&gt;"",Tabelle1!J31,"")</f>
        <v/>
      </c>
      <c r="M23" t="str">
        <f ca="1">IF(Tabelle1!L31&gt;0,Tabelle1!L31,"")</f>
        <v/>
      </c>
    </row>
    <row r="24" spans="3:13">
      <c r="D24" s="2" t="str">
        <f ca="1">IF(Tabelle1!D32&gt;"",Tabelle1!D32,"")</f>
        <v/>
      </c>
      <c r="E24" t="str">
        <f ca="1">IF(Tabelle1!F32&gt;"",Tabelle1!F32,"")</f>
        <v>"Dies und das- da und dort" (Teil 4)</v>
      </c>
      <c r="F24" t="str">
        <f ca="1">IF(Tabelle1!F32&gt;"",Tabelle1!E32,"")</f>
        <v>Schneider, Kurt</v>
      </c>
      <c r="G24" s="8" t="str">
        <f ca="1">IF(Tabelle1!G32&gt;"",Tabelle1!G32,"")</f>
        <v>20 - 21</v>
      </c>
      <c r="H24" t="str">
        <f ca="1">IF(Tabelle1!H32&gt;"",Tabelle1!H32,"")</f>
        <v>Phyto (mit) Links</v>
      </c>
      <c r="I24" t="str">
        <f ca="1">IF(Tabelle1!I32&gt;"",Tabelle1!I32,"")</f>
        <v/>
      </c>
      <c r="J24" t="str">
        <f ca="1">IF(Tabelle1!I32&gt;0,Tabelle1!I32,"")</f>
        <v/>
      </c>
      <c r="K24" t="str">
        <f ca="1">IF(Tabelle1!K32&gt;"",Tabelle1!K32,"")</f>
        <v/>
      </c>
      <c r="L24" t="str">
        <f ca="1">IF(Tabelle1!J32&gt;"",Tabelle1!J32,"")</f>
        <v/>
      </c>
      <c r="M24" t="str">
        <f ca="1">IF(Tabelle1!L32&gt;0,Tabelle1!L32,"")</f>
        <v/>
      </c>
    </row>
    <row r="25" spans="3:13">
      <c r="D25" s="2" t="str">
        <f ca="1">IF(Tabelle1!D36&gt;"",Tabelle1!D36,"")</f>
        <v/>
      </c>
      <c r="E25" t="str">
        <f ca="1">IF(Tabelle1!F36&gt;"",Tabelle1!F36,"")</f>
        <v>Klostergärten: Garten der Religionen: Stift Altenburg</v>
      </c>
      <c r="F25" t="str">
        <f ca="1">IF(Tabelle1!F36&gt;"",Tabelle1!E36,"")</f>
        <v>Schuch, Tanja</v>
      </c>
      <c r="G25" s="8" t="str">
        <f ca="1">IF(Tabelle1!G36&gt;"",Tabelle1!G36,"")</f>
        <v>22</v>
      </c>
      <c r="H25" t="str">
        <f ca="1">IF(Tabelle1!H42&gt;"",Tabelle1!H42,"")</f>
        <v>Schwerpunkt</v>
      </c>
      <c r="I25" t="str">
        <f ca="1">IF(Tabelle1!I42&gt;"",Tabelle1!I42,"")</f>
        <v/>
      </c>
      <c r="J25" t="str">
        <f ca="1">IF(Tabelle1!I42&gt;0,Tabelle1!I42,"")</f>
        <v/>
      </c>
      <c r="K25" t="str">
        <f ca="1">IF(Tabelle1!K42&gt;"",Tabelle1!K42,"")</f>
        <v/>
      </c>
      <c r="L25" t="str">
        <f ca="1">IF(Tabelle1!J42&gt;"",Tabelle1!J42,"")</f>
        <v/>
      </c>
      <c r="M25" t="str">
        <f ca="1">IF(Tabelle1!L42&gt;0,Tabelle1!L42,"")</f>
        <v/>
      </c>
    </row>
    <row r="26" spans="3:13">
      <c r="D26" s="2" t="e">
        <f ca="1">IF(Tabelle1!#REF!&gt;"",Tabelle1!#REF!,"")</f>
        <v>#REF!</v>
      </c>
      <c r="E26" t="e">
        <f ca="1">IF(Tabelle1!#REF!&gt;"",Tabelle1!#REF!,"")</f>
        <v>#REF!</v>
      </c>
      <c r="F26" t="e">
        <f ca="1">IF(Tabelle1!#REF!&gt;"",Tabelle1!#REF!,"")</f>
        <v>#REF!</v>
      </c>
      <c r="G26" s="8" t="e">
        <f ca="1">IF(Tabelle1!#REF!&gt;"",Tabelle1!#REF!,"")</f>
        <v>#REF!</v>
      </c>
      <c r="H26" t="str">
        <f ca="1">IF(Tabelle1!H43&gt;"",Tabelle1!H43,"")</f>
        <v>Pflanzenprofil</v>
      </c>
      <c r="I26" t="str">
        <f ca="1">IF(Tabelle1!I43&gt;"",Tabelle1!I43,"")</f>
        <v/>
      </c>
      <c r="J26" t="str">
        <f ca="1">IF(Tabelle1!I43&gt;0,Tabelle1!I43,"")</f>
        <v/>
      </c>
      <c r="K26" t="str">
        <f ca="1">IF(Tabelle1!K43&gt;"",Tabelle1!K43,"")</f>
        <v/>
      </c>
      <c r="L26" t="str">
        <f ca="1">IF(Tabelle1!J43&gt;"",Tabelle1!J43,"")</f>
        <v/>
      </c>
      <c r="M26" t="str">
        <f ca="1">IF(Tabelle1!L43&gt;0,Tabelle1!L43,"")</f>
        <v/>
      </c>
    </row>
    <row r="27" spans="3:13">
      <c r="C27">
        <v>5</v>
      </c>
      <c r="D27" s="2" t="str">
        <f ca="1">IF(Tabelle1!D42&gt;"",Tabelle1!D42,"")</f>
        <v>Dermatologie</v>
      </c>
      <c r="E27" t="str">
        <f ca="1">IF(Tabelle1!F42&gt;"",Tabelle1!F42,"")</f>
        <v>Wundheilungsstörungen/Phytopharmaka in der Dermatologie</v>
      </c>
      <c r="F27" t="str">
        <f ca="1">IF(Tabelle1!F42&gt;"",Tabelle1!E42,"")</f>
        <v>Kastner, Ulrike</v>
      </c>
      <c r="G27" s="8" t="str">
        <f ca="1">IF(Tabelle1!G42&gt;"",Tabelle1!G42,"")</f>
        <v>4 - 7</v>
      </c>
      <c r="H27" t="str">
        <f ca="1">IF(Tabelle1!F48&gt;"",Tabelle1!F48,"")</f>
        <v>Rosskastanie (Aesculus hippocastanum)</v>
      </c>
      <c r="I27" t="str">
        <f ca="1">IF(Tabelle1!G48&gt;"",Tabelle1!G48,"")</f>
        <v/>
      </c>
      <c r="J27">
        <f ca="1">IF(Tabelle1!G48&gt;0,Tabelle1!G48,"")</f>
        <v>10</v>
      </c>
      <c r="K27" t="str">
        <f ca="1">IF(Tabelle1!K44&gt;"",Tabelle1!K44,"")</f>
        <v/>
      </c>
      <c r="L27" t="str">
        <f ca="1">IF(Tabelle1!J44&gt;"",Tabelle1!J44,"")</f>
        <v/>
      </c>
      <c r="M27" t="str">
        <f ca="1">IF(Tabelle1!L44&gt;0,Tabelle1!L44,"")</f>
        <v/>
      </c>
    </row>
    <row r="28" spans="3:13">
      <c r="D28" s="2" t="str">
        <f ca="1">IF(Tabelle1!D43&gt;"",Tabelle1!D43,"")</f>
        <v/>
      </c>
      <c r="E28" t="str">
        <f ca="1">IF(Tabelle1!F43&gt;"",Tabelle1!F43,"")</f>
        <v>Sein oder nicht sein: Ohne Knollenblätterpilz lebt sich`s besser!</v>
      </c>
      <c r="F28" t="str">
        <f ca="1">IF(Tabelle1!F43&gt;"",Tabelle1!E43,"")</f>
        <v>Till, Walter</v>
      </c>
      <c r="G28" s="8" t="str">
        <f ca="1">IF(Tabelle1!G43&gt;"",Tabelle1!G43,"")</f>
        <v>8</v>
      </c>
      <c r="H28" t="str">
        <f ca="1">IF(Tabelle1!H45&gt;"",Tabelle1!H45,"")</f>
        <v>Veterinärmedizin</v>
      </c>
      <c r="I28" t="str">
        <f ca="1">IF(Tabelle1!I45&gt;"",Tabelle1!I45,"")</f>
        <v/>
      </c>
      <c r="J28" t="str">
        <f ca="1">IF(Tabelle1!I45&gt;0,Tabelle1!I45,"")</f>
        <v/>
      </c>
      <c r="K28" t="str">
        <f ca="1">IF(Tabelle1!K45&gt;"",Tabelle1!K45,"")</f>
        <v/>
      </c>
      <c r="L28" t="str">
        <f ca="1">IF(Tabelle1!J45&gt;"",Tabelle1!J45,"")</f>
        <v/>
      </c>
      <c r="M28" t="str">
        <f ca="1">IF(Tabelle1!L45&gt;0,Tabelle1!L45,"")</f>
        <v/>
      </c>
    </row>
    <row r="29" spans="3:13">
      <c r="D29" s="2" t="str">
        <f ca="1">IF(Tabelle1!D44&gt;"",Tabelle1!D44,"")</f>
        <v/>
      </c>
      <c r="E29" t="str">
        <f ca="1">IF(Tabelle1!F44&gt;"",Tabelle1!F44,"")</f>
        <v>Ordnung ins Chaos: Carl Linnaeus und die botanische Nomenklatur</v>
      </c>
      <c r="F29" t="str">
        <f ca="1">IF(Tabelle1!F44&gt;"",Tabelle1!E44,"")</f>
        <v>Till, Walter</v>
      </c>
      <c r="G29" s="8" t="str">
        <f ca="1">IF(Tabelle1!G44&gt;"",Tabelle1!G44,"")</f>
        <v>16 - 17</v>
      </c>
      <c r="H29" t="str">
        <f ca="1">IF(Tabelle1!H46&gt;"",Tabelle1!H46,"")</f>
        <v>Aktuelles/Diverses</v>
      </c>
      <c r="I29" t="str">
        <f ca="1">IF(Tabelle1!I46&gt;"",Tabelle1!I46,"")</f>
        <v/>
      </c>
      <c r="J29" t="str">
        <f ca="1">IF(Tabelle1!I46&gt;0,Tabelle1!I46,"")</f>
        <v/>
      </c>
      <c r="K29" t="str">
        <f ca="1">IF(Tabelle1!K46&gt;"",Tabelle1!K46,"")</f>
        <v/>
      </c>
      <c r="L29" t="str">
        <f ca="1">IF(Tabelle1!J46&gt;"",Tabelle1!J46,"")</f>
        <v/>
      </c>
      <c r="M29" t="str">
        <f ca="1">IF(Tabelle1!L46&gt;0,Tabelle1!L46,"")</f>
        <v/>
      </c>
    </row>
    <row r="30" spans="3:13">
      <c r="D30" s="2" t="str">
        <f ca="1">IF(Tabelle1!D45&gt;"",Tabelle1!D45,"")</f>
        <v/>
      </c>
      <c r="E30" t="str">
        <f ca="1">IF(Tabelle1!F45&gt;"",Tabelle1!F45,"")</f>
        <v>Phytotherapie in der Pferdeheilkunde</v>
      </c>
      <c r="F30" t="str">
        <f ca="1">IF(Tabelle1!F45&gt;"",Tabelle1!E45,"")</f>
        <v>Zitterl- Eglseer, Karin</v>
      </c>
      <c r="G30" s="8" t="str">
        <f ca="1">IF(Tabelle1!G45&gt;"",Tabelle1!G45,"")</f>
        <v>18 - 19</v>
      </c>
      <c r="H30" t="str">
        <f ca="1">IF(Tabelle1!H47&gt;"",Tabelle1!H47,"")</f>
        <v xml:space="preserve">Exkursion </v>
      </c>
      <c r="I30" t="str">
        <f ca="1">IF(Tabelle1!I47&gt;"",Tabelle1!I47,"")</f>
        <v/>
      </c>
      <c r="J30" t="str">
        <f ca="1">IF(Tabelle1!I47&gt;0,Tabelle1!I47,"")</f>
        <v/>
      </c>
      <c r="K30" t="str">
        <f ca="1">IF(Tabelle1!K47&gt;"",Tabelle1!K47,"")</f>
        <v/>
      </c>
      <c r="L30" t="str">
        <f ca="1">IF(Tabelle1!J47&gt;"",Tabelle1!J47,"")</f>
        <v/>
      </c>
      <c r="M30" t="str">
        <f ca="1">IF(Tabelle1!L47&gt;0,Tabelle1!L47,"")</f>
        <v/>
      </c>
    </row>
    <row r="31" spans="3:13">
      <c r="D31" s="2" t="str">
        <f ca="1">IF(Tabelle1!D46&gt;"",Tabelle1!D46,"")</f>
        <v/>
      </c>
      <c r="E31" t="str">
        <f ca="1">IF(Tabelle1!F46&gt;"",Tabelle1!F46,"")</f>
        <v>Madaus-Preis 2007 für Arzneipflanzenforschung</v>
      </c>
      <c r="F31" t="str">
        <f ca="1">IF(Tabelle1!F46&gt;"",Tabelle1!E46,"")</f>
        <v>Madaus</v>
      </c>
      <c r="G31" s="8" t="str">
        <f ca="1">IF(Tabelle1!G46&gt;"",Tabelle1!G46,"")</f>
        <v>13</v>
      </c>
      <c r="H31" t="str">
        <f ca="1">IF(Tabelle1!H48&gt;"",Tabelle1!H48,"")</f>
        <v>Pflanzenprofil</v>
      </c>
      <c r="I31" t="str">
        <f ca="1">IF(Tabelle1!I48&gt;"",Tabelle1!I48,"")</f>
        <v/>
      </c>
      <c r="J31" t="str">
        <f ca="1">IF(Tabelle1!I48&gt;0,Tabelle1!I48,"")</f>
        <v/>
      </c>
      <c r="K31" t="str">
        <f ca="1">IF(Tabelle1!K48&gt;"",Tabelle1!K48,"")</f>
        <v/>
      </c>
      <c r="L31" t="str">
        <f ca="1">IF(Tabelle1!J48&gt;"",Tabelle1!J48,"")</f>
        <v/>
      </c>
      <c r="M31" t="str">
        <f ca="1">IF(Tabelle1!L48&gt;0,Tabelle1!L48,"")</f>
        <v/>
      </c>
    </row>
    <row r="32" spans="3:13">
      <c r="D32" s="2" t="str">
        <f ca="1">IF(Tabelle1!D47&gt;"",Tabelle1!D47,"")</f>
        <v/>
      </c>
      <c r="E32" t="str">
        <f ca="1">IF(Tabelle1!F47&gt;"",Tabelle1!F47,"")</f>
        <v>Pharmakobotanische Exursion 2007 (Prigglitz): Alpin und pannonisch</v>
      </c>
      <c r="F32" t="str">
        <f ca="1">IF(Tabelle1!F47&gt;"",Tabelle1!E47,"")</f>
        <v>Vymazal, Kurt</v>
      </c>
      <c r="G32" s="8" t="str">
        <f ca="1">IF(Tabelle1!G47&gt;"",Tabelle1!G47,"")</f>
        <v>14</v>
      </c>
      <c r="H32" t="str">
        <f ca="1">IF(Tabelle1!H51&gt;"",Tabelle1!H51,"")</f>
        <v>Produktprofil</v>
      </c>
      <c r="I32" t="str">
        <f ca="1">IF(Tabelle1!I51&gt;"",Tabelle1!I51,"")</f>
        <v/>
      </c>
      <c r="J32" t="str">
        <f ca="1">IF(Tabelle1!I51&gt;0,Tabelle1!I51,"")</f>
        <v/>
      </c>
      <c r="K32" t="str">
        <f ca="1">IF(Tabelle1!K51&gt;"",Tabelle1!K51,"")</f>
        <v/>
      </c>
      <c r="L32" t="str">
        <f ca="1">IF(Tabelle1!J51&gt;"",Tabelle1!J51,"")</f>
        <v/>
      </c>
      <c r="M32" t="str">
        <f ca="1">IF(Tabelle1!L51&gt;0,Tabelle1!L51,"")</f>
        <v/>
      </c>
    </row>
    <row r="33" spans="2:13">
      <c r="K33" t="e">
        <f ca="1">IF(Tabelle1!#REF!&gt;"",Tabelle1!#REF!,"")</f>
        <v>#REF!</v>
      </c>
      <c r="L33" t="e">
        <f ca="1">IF(Tabelle1!#REF!&gt;"",Tabelle1!#REF!,"")</f>
        <v>#REF!</v>
      </c>
      <c r="M33" t="e">
        <f ca="1">IF(Tabelle1!#REF!&gt;0,Tabelle1!#REF!,"")</f>
        <v>#REF!</v>
      </c>
    </row>
    <row r="34" spans="2:13">
      <c r="C34">
        <v>6</v>
      </c>
      <c r="D34" s="2" t="str">
        <f ca="1">IF(Tabelle1!D54&gt;"",Tabelle1!D54,"")</f>
        <v>Gastroenterologie</v>
      </c>
      <c r="E34" t="str">
        <f ca="1">IF(Tabelle1!F54&gt;"",Tabelle1!F54,"")</f>
        <v>Schutz der Magenschleimhaut durch Süßholzwurzel</v>
      </c>
      <c r="F34" t="str">
        <f ca="1">IF(Tabelle1!F54&gt;"",Tabelle1!E54,"")</f>
        <v>Bielenberg, Jens; Krausse, Rea; Blaschek, Wolfgang</v>
      </c>
      <c r="G34" s="8" t="str">
        <f ca="1">IF(Tabelle1!G54&gt;"",Tabelle1!G54,"")</f>
        <v>4 - 8</v>
      </c>
      <c r="H34" t="str">
        <f ca="1">IF(Tabelle1!F60&gt;"",Tabelle1!F60,"")</f>
        <v>Mariendistel (Silybum marianum)</v>
      </c>
      <c r="I34" t="str">
        <f ca="1">IF(Tabelle1!G60&gt;"",Tabelle1!G60,"")</f>
        <v/>
      </c>
      <c r="J34">
        <f ca="1">IF(Tabelle1!G60&gt;0,Tabelle1!G60,"")</f>
        <v>24</v>
      </c>
      <c r="K34" t="str">
        <f ca="1">IF(Tabelle1!K54&gt;"",Tabelle1!K54,"")</f>
        <v/>
      </c>
      <c r="L34" t="str">
        <f ca="1">IF(Tabelle1!J54&gt;"",Tabelle1!J54,"")</f>
        <v/>
      </c>
      <c r="M34" t="str">
        <f ca="1">IF(Tabelle1!L54&gt;0,Tabelle1!L54,"")</f>
        <v/>
      </c>
    </row>
    <row r="35" spans="2:13">
      <c r="D35" s="2" t="str">
        <f ca="1">IF(Tabelle1!D55&gt;"",Tabelle1!D55,"")</f>
        <v/>
      </c>
      <c r="E35" t="str">
        <f ca="1">IF(Tabelle1!F55&gt;"",Tabelle1!F55,"")</f>
        <v>Diarrhoe und Obstipation</v>
      </c>
      <c r="F35" t="str">
        <f ca="1">IF(Tabelle1!F55&gt;"",Tabelle1!E55,"")</f>
        <v>Prinz, Sonja</v>
      </c>
      <c r="G35" s="8" t="str">
        <f ca="1">IF(Tabelle1!G55&gt;"",Tabelle1!G55,"")</f>
        <v>9 - 10</v>
      </c>
      <c r="H35" t="str">
        <f ca="1">IF(Tabelle1!H55&gt;"",Tabelle1!H55,"")</f>
        <v>Schwerpunkt</v>
      </c>
      <c r="I35" t="str">
        <f ca="1">IF(Tabelle1!I55&gt;"",Tabelle1!I55,"")</f>
        <v/>
      </c>
      <c r="J35" t="str">
        <f ca="1">IF(Tabelle1!I55&gt;0,Tabelle1!I55,"")</f>
        <v/>
      </c>
      <c r="K35" t="str">
        <f ca="1">IF(Tabelle1!K55&gt;"",Tabelle1!K55,"")</f>
        <v/>
      </c>
      <c r="L35" t="str">
        <f ca="1">IF(Tabelle1!J55&gt;"",Tabelle1!J55,"")</f>
        <v/>
      </c>
      <c r="M35" t="str">
        <f ca="1">IF(Tabelle1!L55&gt;0,Tabelle1!L55,"")</f>
        <v/>
      </c>
    </row>
    <row r="36" spans="2:13">
      <c r="D36" s="2" t="str">
        <f ca="1">IF(Tabelle1!D56&gt;"",Tabelle1!D56,"")</f>
        <v/>
      </c>
      <c r="E36" t="str">
        <f ca="1">IF(Tabelle1!F56&gt;"",Tabelle1!F56,"")</f>
        <v>Tibetische Vielstoffgemische in der modernen Forschung</v>
      </c>
      <c r="F36" t="str">
        <f ca="1">IF(Tabelle1!F56&gt;"",Tabelle1!E56,"")</f>
        <v>Überall, Florian</v>
      </c>
      <c r="G36" s="8" t="str">
        <f ca="1">IF(Tabelle1!G56&gt;"",Tabelle1!G56,"")</f>
        <v>12 - 13</v>
      </c>
      <c r="H36" t="str">
        <f ca="1">IF(Tabelle1!H56&gt;"",Tabelle1!H56,"")</f>
        <v>Alternative Therapien</v>
      </c>
      <c r="I36" t="str">
        <f ca="1">IF(Tabelle1!I56&gt;"",Tabelle1!I56,"")</f>
        <v/>
      </c>
      <c r="J36" t="str">
        <f ca="1">IF(Tabelle1!I56&gt;0,Tabelle1!I56,"")</f>
        <v/>
      </c>
      <c r="K36" t="str">
        <f ca="1">IF(Tabelle1!K56&gt;"",Tabelle1!K56,"")</f>
        <v/>
      </c>
      <c r="L36" t="str">
        <f ca="1">IF(Tabelle1!J56&gt;"",Tabelle1!J56,"")</f>
        <v/>
      </c>
      <c r="M36" t="str">
        <f ca="1">IF(Tabelle1!L56&gt;0,Tabelle1!L56,"")</f>
        <v/>
      </c>
    </row>
    <row r="37" spans="2:13">
      <c r="D37" s="2" t="str">
        <f ca="1">IF(Tabelle1!D57&gt;"",Tabelle1!D57,"")</f>
        <v/>
      </c>
      <c r="E37" t="str">
        <f ca="1">IF(Tabelle1!F57&gt;"",Tabelle1!F57,"")</f>
        <v>"Aromatisches zum Advent" (Teil 5)</v>
      </c>
      <c r="F37" t="str">
        <f ca="1">IF(Tabelle1!F57&gt;"",Tabelle1!E57,"")</f>
        <v>Schneider, Kurt</v>
      </c>
      <c r="G37" s="8" t="str">
        <f ca="1">IF(Tabelle1!G57&gt;"",Tabelle1!G57,"")</f>
        <v>16 - 17</v>
      </c>
      <c r="H37" t="str">
        <f ca="1">IF(Tabelle1!H57&gt;"",Tabelle1!H57,"")</f>
        <v>Phyto (mit) Links</v>
      </c>
      <c r="I37" t="str">
        <f ca="1">IF(Tabelle1!I57&gt;"",Tabelle1!I57,"")</f>
        <v/>
      </c>
      <c r="J37" t="str">
        <f ca="1">IF(Tabelle1!I57&gt;0,Tabelle1!I57,"")</f>
        <v/>
      </c>
      <c r="K37" t="str">
        <f ca="1">IF(Tabelle1!K57&gt;"",Tabelle1!K57,"")</f>
        <v/>
      </c>
      <c r="L37" t="str">
        <f ca="1">IF(Tabelle1!J57&gt;"",Tabelle1!J57,"")</f>
        <v/>
      </c>
      <c r="M37" t="str">
        <f ca="1">IF(Tabelle1!L57&gt;0,Tabelle1!L57,"")</f>
        <v/>
      </c>
    </row>
    <row r="38" spans="2:13">
      <c r="D38" s="2" t="str">
        <f ca="1">IF(Tabelle1!D58&gt;"",Tabelle1!D58,"")</f>
        <v/>
      </c>
      <c r="E38" t="str">
        <f ca="1">IF(Tabelle1!F58&gt;"",Tabelle1!F58,"")</f>
        <v>Madaus- Preis 2007: Pflanzliche Sedativa</v>
      </c>
      <c r="F38" t="str">
        <f ca="1">IF(Tabelle1!F58&gt;"",Tabelle1!E58,"")</f>
        <v>Jäger, Ulrike</v>
      </c>
      <c r="G38" s="8" t="str">
        <f ca="1">IF(Tabelle1!G58&gt;"",Tabelle1!G58,"")</f>
        <v>11</v>
      </c>
      <c r="H38" t="str">
        <f ca="1">IF(Tabelle1!H58&gt;"",Tabelle1!H58,"")</f>
        <v>Aus der Wissenschaft</v>
      </c>
      <c r="I38" t="str">
        <f ca="1">IF(Tabelle1!I58&gt;"",Tabelle1!I58,"")</f>
        <v/>
      </c>
      <c r="J38" t="str">
        <f ca="1">IF(Tabelle1!I58&gt;0,Tabelle1!I58,"")</f>
        <v/>
      </c>
      <c r="K38" t="str">
        <f ca="1">IF(Tabelle1!K58&gt;"",Tabelle1!K58,"")</f>
        <v/>
      </c>
      <c r="L38" t="str">
        <f ca="1">IF(Tabelle1!J58&gt;"",Tabelle1!J58,"")</f>
        <v/>
      </c>
      <c r="M38" t="str">
        <f ca="1">IF(Tabelle1!L58&gt;0,Tabelle1!L58,"")</f>
        <v/>
      </c>
    </row>
    <row r="39" spans="2:13">
      <c r="D39" s="2" t="str">
        <f ca="1">IF(Tabelle1!D59&gt;"",Tabelle1!D59,"")</f>
        <v/>
      </c>
      <c r="E39" t="str">
        <f ca="1">IF(Tabelle1!F59&gt;"",Tabelle1!F59,"")</f>
        <v>Kongressbericht: Zu den Eislöchern (bei Bozen, 25. 10. 2007)</v>
      </c>
      <c r="F39" t="str">
        <f ca="1">IF(Tabelle1!F59&gt;"",Tabelle1!E59,"")</f>
        <v>Herzele, Karin</v>
      </c>
      <c r="G39" s="8" t="str">
        <f ca="1">IF(Tabelle1!G59&gt;"",Tabelle1!G59,"")</f>
        <v>18</v>
      </c>
      <c r="H39" t="str">
        <f ca="1">IF(Tabelle1!H59&gt;"",Tabelle1!H59,"")</f>
        <v xml:space="preserve">Exkursion </v>
      </c>
      <c r="I39" t="str">
        <f ca="1">IF(Tabelle1!I59&gt;"",Tabelle1!I59,"")</f>
        <v/>
      </c>
      <c r="J39" t="str">
        <f ca="1">IF(Tabelle1!I59&gt;0,Tabelle1!I59,"")</f>
        <v/>
      </c>
      <c r="K39" t="str">
        <f ca="1">IF(Tabelle1!K59&gt;"",Tabelle1!K59,"")</f>
        <v/>
      </c>
      <c r="L39" t="str">
        <f ca="1">IF(Tabelle1!J59&gt;"",Tabelle1!J59,"")</f>
        <v/>
      </c>
      <c r="M39" t="str">
        <f ca="1">IF(Tabelle1!L59&gt;0,Tabelle1!L59,"")</f>
        <v/>
      </c>
    </row>
    <row r="40" spans="2:13">
      <c r="D40" s="2" t="e">
        <f ca="1">IF(Tabelle1!#REF!&gt;"",Tabelle1!#REF!,"")</f>
        <v>#REF!</v>
      </c>
      <c r="E40" t="e">
        <f ca="1">IF(Tabelle1!#REF!&gt;"",Tabelle1!#REF!,"")</f>
        <v>#REF!</v>
      </c>
      <c r="F40" t="e">
        <f ca="1">IF(Tabelle1!#REF!&gt;"",Tabelle1!#REF!,"")</f>
        <v>#REF!</v>
      </c>
      <c r="G40" s="8" t="e">
        <f ca="1">IF(Tabelle1!#REF!&gt;"",Tabelle1!#REF!,"")</f>
        <v>#REF!</v>
      </c>
      <c r="H40" t="e">
        <f ca="1">IF(Tabelle1!#REF!&gt;"",Tabelle1!#REF!,"")</f>
        <v>#REF!</v>
      </c>
      <c r="I40" t="e">
        <f ca="1">IF(Tabelle1!#REF!&gt;"",Tabelle1!#REF!,"")</f>
        <v>#REF!</v>
      </c>
      <c r="J40" t="e">
        <f ca="1">IF(Tabelle1!#REF!&gt;0,Tabelle1!#REF!,"")</f>
        <v>#REF!</v>
      </c>
      <c r="K40" t="e">
        <f ca="1">IF(Tabelle1!#REF!&gt;"",Tabelle1!#REF!,"")</f>
        <v>#REF!</v>
      </c>
      <c r="L40" t="e">
        <f ca="1">IF(Tabelle1!#REF!&gt;"",Tabelle1!#REF!,"")</f>
        <v>#REF!</v>
      </c>
      <c r="M40" t="e">
        <f ca="1">IF(Tabelle1!#REF!&gt;0,Tabelle1!#REF!,"")</f>
        <v>#REF!</v>
      </c>
    </row>
    <row r="41" spans="2:13" ht="18">
      <c r="B41" s="9">
        <v>2008</v>
      </c>
      <c r="C41">
        <v>1</v>
      </c>
      <c r="D41" s="2" t="str">
        <f ca="1">IF(Tabelle1!D72&gt;"",Tabelle1!D72,"")</f>
        <v>Urologie</v>
      </c>
      <c r="E41" t="str">
        <f ca="1">IF(Tabelle1!F72&gt;"",Tabelle1!F72,"")</f>
        <v>Preiselbeeren in der Prävention von Harnwegsinfektionen</v>
      </c>
      <c r="F41" t="str">
        <f ca="1">IF(Tabelle1!FE72&gt;"",Tabelle1!E72,"")</f>
        <v/>
      </c>
      <c r="G41" s="8" t="str">
        <f ca="1">IF(Tabelle1!G72&gt;"",Tabelle1!G72,"")</f>
        <v>4 - 7</v>
      </c>
      <c r="H41" t="str">
        <f ca="1">IF(Tabelle1!H72&gt;"",Tabelle1!H72,"")</f>
        <v>Schwerpunkt</v>
      </c>
      <c r="I41" t="str">
        <f ca="1">IF(Tabelle1!I72&gt;"",Tabelle1!I72,"")</f>
        <v/>
      </c>
      <c r="J41" t="str">
        <f ca="1">IF(Tabelle1!I72&gt;0,Tabelle1!I72,"")</f>
        <v/>
      </c>
      <c r="K41" t="str">
        <f ca="1">IF(Tabelle1!K72&gt;"",Tabelle1!K72,"")</f>
        <v/>
      </c>
      <c r="L41" t="str">
        <f ca="1">IF(Tabelle1!J72&gt;"",Tabelle1!J72,"")</f>
        <v/>
      </c>
      <c r="M41" t="str">
        <f ca="1">IF(Tabelle1!L72&gt;0,Tabelle1!L72,"")</f>
        <v/>
      </c>
    </row>
    <row r="42" spans="2:13">
      <c r="D42" s="2" t="str">
        <f ca="1">IF(Tabelle1!D73&gt;"",Tabelle1!D73,"")</f>
        <v/>
      </c>
      <c r="E42" t="str">
        <f ca="1">IF(Tabelle1!F73&gt;"",Tabelle1!F73,"")</f>
        <v>Pflanzliche Aphrodisiaka</v>
      </c>
      <c r="F42" t="str">
        <f ca="1">IF(Tabelle1!FE73&gt;"",Tabelle1!E73,"")</f>
        <v/>
      </c>
      <c r="G42" s="8" t="str">
        <f ca="1">IF(Tabelle1!G73&gt;"",Tabelle1!G73,"")</f>
        <v>8 - 9</v>
      </c>
      <c r="H42" t="str">
        <f ca="1">IF(Tabelle1!H73&gt;"",Tabelle1!H73,"")</f>
        <v>Schwerpunkt</v>
      </c>
      <c r="I42" t="str">
        <f ca="1">IF(Tabelle1!I73&gt;"",Tabelle1!I73,"")</f>
        <v/>
      </c>
      <c r="J42" t="str">
        <f ca="1">IF(Tabelle1!I73&gt;0,Tabelle1!I73,"")</f>
        <v/>
      </c>
      <c r="K42" t="str">
        <f ca="1">IF(Tabelle1!K73&gt;"",Tabelle1!K73,"")</f>
        <v/>
      </c>
      <c r="L42" t="str">
        <f ca="1">IF(Tabelle1!J73&gt;"",Tabelle1!J73,"")</f>
        <v/>
      </c>
      <c r="M42" t="str">
        <f ca="1">IF(Tabelle1!L73&gt;0,Tabelle1!L73,"")</f>
        <v/>
      </c>
    </row>
    <row r="43" spans="2:13">
      <c r="D43" s="2" t="str">
        <f ca="1">IF(Tabelle1!D74&gt;"",Tabelle1!D74,"")</f>
        <v/>
      </c>
      <c r="E43" t="str">
        <f ca="1">IF(Tabelle1!F74&gt;"",Tabelle1!F74,"")</f>
        <v>AGES - was ist das?</v>
      </c>
      <c r="F43" t="str">
        <f ca="1">IF(Tabelle1!FE74&gt;"",Tabelle1!E74,"")</f>
        <v/>
      </c>
      <c r="G43" s="8" t="str">
        <f ca="1">IF(Tabelle1!G74&gt;"",Tabelle1!G74,"")</f>
        <v>9 - 10</v>
      </c>
      <c r="H43" t="str">
        <f ca="1">IF(Tabelle1!F75&gt;"",Tabelle1!F75,"")</f>
        <v>Sägepalme (Serenoa repens)</v>
      </c>
      <c r="I43" t="str">
        <f ca="1">IF(Tabelle1!G75&gt;"",Tabelle1!G75,"")</f>
        <v/>
      </c>
      <c r="J43">
        <f ca="1">IF(Tabelle1!G75&gt;0,Tabelle1!G75,"")</f>
        <v>12</v>
      </c>
      <c r="K43" t="str">
        <f ca="1">IF(Tabelle1!K74&gt;"",Tabelle1!K74,"")</f>
        <v/>
      </c>
      <c r="L43" t="str">
        <f ca="1">IF(Tabelle1!J74&gt;"",Tabelle1!J74,"")</f>
        <v/>
      </c>
      <c r="M43" t="str">
        <f ca="1">IF(Tabelle1!L74&gt;0,Tabelle1!L74,"")</f>
        <v/>
      </c>
    </row>
    <row r="44" spans="2:13">
      <c r="D44" s="2" t="str">
        <f ca="1">IF(Tabelle1!D75&gt;"",Tabelle1!D75,"")</f>
        <v/>
      </c>
      <c r="E44" t="e">
        <f ca="1">IF(Tabelle1!#REF!&gt;"",Tabelle1!#REF!,"")</f>
        <v>#REF!</v>
      </c>
      <c r="F44" t="str">
        <f ca="1">IF(Tabelle1!FE75&gt;"",Tabelle1!E75,"")</f>
        <v/>
      </c>
      <c r="G44" s="8" t="e">
        <f ca="1">IF(Tabelle1!#REF!&gt;"",Tabelle1!#REF!,"")</f>
        <v>#REF!</v>
      </c>
      <c r="H44" t="str">
        <f ca="1">IF(Tabelle1!H75&gt;"",Tabelle1!H75,"")</f>
        <v>Pflanzenprofil</v>
      </c>
      <c r="I44" t="str">
        <f ca="1">IF(Tabelle1!I75&gt;"",Tabelle1!I75,"")</f>
        <v/>
      </c>
      <c r="J44" t="str">
        <f ca="1">IF(Tabelle1!I75&gt;0,Tabelle1!I75,"")</f>
        <v/>
      </c>
      <c r="K44" t="str">
        <f ca="1">IF(Tabelle1!K75&gt;"",Tabelle1!K75,"")</f>
        <v/>
      </c>
      <c r="L44" t="str">
        <f ca="1">IF(Tabelle1!J75&gt;"",Tabelle1!J75,"")</f>
        <v/>
      </c>
      <c r="M44" t="str">
        <f ca="1">IF(Tabelle1!L75&gt;0,Tabelle1!L75,"")</f>
        <v/>
      </c>
    </row>
    <row r="45" spans="2:13">
      <c r="C45">
        <v>2</v>
      </c>
      <c r="D45" s="2" t="str">
        <f ca="1">IF(Tabelle1!D82&gt;"",Tabelle1!D82,"")</f>
        <v>Giftpflanzen und ihre Heilkraft</v>
      </c>
      <c r="E45" t="str">
        <f ca="1">IF(Tabelle1!F82&gt;"",Tabelle1!F82,"")</f>
        <v>Giftpflanzen in Haus und Garten</v>
      </c>
      <c r="F45" t="str">
        <f ca="1">IF(Tabelle1!FE84&gt;"",Tabelle1!E82,"")</f>
        <v/>
      </c>
      <c r="G45" s="8" t="str">
        <f ca="1">IF(Tabelle1!G82&gt;"",Tabelle1!G82,"")</f>
        <v>4 - 7</v>
      </c>
      <c r="H45" t="str">
        <f ca="1">IF(Tabelle1!H84&gt;"",Tabelle1!H84,"")</f>
        <v>Bericht</v>
      </c>
      <c r="I45" t="str">
        <f ca="1">IF(Tabelle1!I84&gt;"",Tabelle1!I84,"")</f>
        <v/>
      </c>
      <c r="J45" t="str">
        <f ca="1">IF(Tabelle1!I84&gt;0,Tabelle1!I84,"")</f>
        <v/>
      </c>
      <c r="K45" t="str">
        <f ca="1">IF(Tabelle1!K84&gt;"",Tabelle1!K84,"")</f>
        <v/>
      </c>
      <c r="L45" t="str">
        <f ca="1">IF(Tabelle1!J84&gt;"",Tabelle1!J84,"")</f>
        <v/>
      </c>
      <c r="M45" t="str">
        <f ca="1">IF(Tabelle1!L84&gt;0,Tabelle1!L84,"")</f>
        <v/>
      </c>
    </row>
    <row r="46" spans="2:13">
      <c r="D46" s="2" t="str">
        <f ca="1">IF(Tabelle1!D83&gt;"",Tabelle1!D83,"")</f>
        <v/>
      </c>
      <c r="E46" t="str">
        <f ca="1">IF(Tabelle1!F83&gt;"",Tabelle1!F83,"")</f>
        <v>Brechwurzel, Brechnuss, Strychnin…</v>
      </c>
      <c r="F46" t="str">
        <f ca="1">IF(Tabelle1!FE85&gt;"",Tabelle1!E83,"")</f>
        <v/>
      </c>
      <c r="G46" s="8" t="str">
        <f ca="1">IF(Tabelle1!G83&gt;"",Tabelle1!G83,"")</f>
        <v>8</v>
      </c>
      <c r="H46" t="str">
        <f ca="1">IF(Tabelle1!F88&gt;"",Tabelle1!F88,"")</f>
        <v>Tabak (Nicotiana)</v>
      </c>
      <c r="I46" t="str">
        <f ca="1">IF(Tabelle1!G88&gt;"",Tabelle1!G88,"")</f>
        <v/>
      </c>
      <c r="J46">
        <f ca="1">IF(Tabelle1!G88&gt;0,Tabelle1!G88,"")</f>
        <v>9</v>
      </c>
      <c r="K46" t="str">
        <f ca="1">IF(Tabelle1!K85&gt;"",Tabelle1!K85,"")</f>
        <v/>
      </c>
      <c r="L46" t="str">
        <f ca="1">IF(Tabelle1!J85&gt;"",Tabelle1!J85,"")</f>
        <v/>
      </c>
      <c r="M46" t="str">
        <f ca="1">IF(Tabelle1!L85&gt;0,Tabelle1!L85,"")</f>
        <v/>
      </c>
    </row>
    <row r="47" spans="2:13">
      <c r="D47" s="2" t="str">
        <f ca="1">IF(Tabelle1!D84&gt;"",Tabelle1!D84,"")</f>
        <v/>
      </c>
      <c r="E47" t="str">
        <f ca="1">IF(Tabelle1!F84&gt;"",Tabelle1!F84,"")</f>
        <v>Ein Orakelgift im Kongo - Strychnos icaja</v>
      </c>
      <c r="F47" t="str">
        <f ca="1">IF(Tabelle1!FE86&gt;"",Tabelle1!E84,"")</f>
        <v/>
      </c>
      <c r="G47" s="8" t="str">
        <f ca="1">IF(Tabelle1!G84&gt;"",Tabelle1!G84,"")</f>
        <v>10</v>
      </c>
      <c r="H47" t="str">
        <f ca="1">IF(Tabelle1!H86&gt;"",Tabelle1!H86,"")</f>
        <v>Bericht</v>
      </c>
      <c r="I47" t="str">
        <f ca="1">IF(Tabelle1!I86&gt;"",Tabelle1!I86,"")</f>
        <v/>
      </c>
      <c r="J47" t="str">
        <f ca="1">IF(Tabelle1!I86&gt;0,Tabelle1!I86,"")</f>
        <v/>
      </c>
      <c r="K47" t="str">
        <f ca="1">IF(Tabelle1!K86&gt;"",Tabelle1!K86,"")</f>
        <v/>
      </c>
      <c r="L47" t="str">
        <f ca="1">IF(Tabelle1!J86&gt;"",Tabelle1!J86,"")</f>
        <v/>
      </c>
      <c r="M47" t="str">
        <f ca="1">IF(Tabelle1!L86&gt;0,Tabelle1!L86,"")</f>
        <v/>
      </c>
    </row>
    <row r="48" spans="2:13">
      <c r="D48" s="2" t="str">
        <f ca="1">IF(Tabelle1!D85&gt;"",Tabelle1!D85,"")</f>
        <v/>
      </c>
      <c r="E48" t="str">
        <f ca="1">IF(Tabelle1!F85&gt;"",Tabelle1!F85,"")</f>
        <v>Die AGES PharmMed</v>
      </c>
      <c r="F48" t="str">
        <f ca="1">IF(Tabelle1!FE87&gt;"",Tabelle1!E85,"")</f>
        <v/>
      </c>
      <c r="G48" s="8" t="str">
        <f ca="1">IF(Tabelle1!G85&gt;"",Tabelle1!G85,"")</f>
        <v>14 - 15</v>
      </c>
      <c r="H48" t="str">
        <f ca="1">IF(Tabelle1!H87&gt;"",Tabelle1!H87,"")</f>
        <v>Phyto (mit) Links</v>
      </c>
      <c r="I48" t="str">
        <f ca="1">IF(Tabelle1!I87&gt;"",Tabelle1!I87,"")</f>
        <v/>
      </c>
      <c r="J48" t="str">
        <f ca="1">IF(Tabelle1!I87&gt;0,Tabelle1!I87,"")</f>
        <v/>
      </c>
      <c r="K48" t="str">
        <f ca="1">IF(Tabelle1!K87&gt;"",Tabelle1!K87,"")</f>
        <v/>
      </c>
      <c r="L48" t="str">
        <f ca="1">IF(Tabelle1!J87&gt;"",Tabelle1!J87,"")</f>
        <v/>
      </c>
      <c r="M48" t="str">
        <f ca="1">IF(Tabelle1!L87&gt;0,Tabelle1!L87,"")</f>
        <v/>
      </c>
    </row>
    <row r="49" spans="3:13">
      <c r="D49" s="2" t="str">
        <f ca="1">IF(Tabelle1!D86&gt;"",Tabelle1!D86,"")</f>
        <v/>
      </c>
      <c r="E49" t="str">
        <f ca="1">IF(Tabelle1!F86&gt;"",Tabelle1!F86,"")</f>
        <v>Kunsthistorische Aspekte des Maiglöckchens (Convallaria majalis)</v>
      </c>
      <c r="F49" t="str">
        <f ca="1">IF(Tabelle1!FE88&gt;"",Tabelle1!E86,"")</f>
        <v/>
      </c>
      <c r="G49" s="8" t="str">
        <f ca="1">IF(Tabelle1!G86&gt;"",Tabelle1!G86,"")</f>
        <v>16 - 17</v>
      </c>
      <c r="H49" t="str">
        <f ca="1">IF(Tabelle1!H88&gt;"",Tabelle1!H88,"")</f>
        <v>Pflanzenprofil</v>
      </c>
      <c r="I49" t="str">
        <f ca="1">IF(Tabelle1!I88&gt;"",Tabelle1!I88,"")</f>
        <v/>
      </c>
      <c r="J49" t="str">
        <f ca="1">IF(Tabelle1!I88&gt;0,Tabelle1!I88,"")</f>
        <v/>
      </c>
      <c r="K49" t="str">
        <f ca="1">IF(Tabelle1!K88&gt;"",Tabelle1!K88,"")</f>
        <v/>
      </c>
      <c r="L49" t="str">
        <f ca="1">IF(Tabelle1!J88&gt;"",Tabelle1!J88,"")</f>
        <v/>
      </c>
      <c r="M49" t="str">
        <f ca="1">IF(Tabelle1!L88&gt;0,Tabelle1!L88,"")</f>
        <v/>
      </c>
    </row>
    <row r="50" spans="3:13">
      <c r="D50" s="2" t="str">
        <f ca="1">IF(Tabelle1!D87&gt;"",Tabelle1!D87,"")</f>
        <v/>
      </c>
      <c r="E50" t="str">
        <f ca="1">IF(Tabelle1!F87&gt;"",Tabelle1!F87,"")</f>
        <v>"Bärlauch, Maiglöckchen &amp; Co." (Teil 6)</v>
      </c>
      <c r="F50" t="str">
        <f ca="1">IF(Tabelle1!FE89&gt;"",Tabelle1!E87,"")</f>
        <v/>
      </c>
      <c r="G50" s="8" t="str">
        <f ca="1">IF(Tabelle1!G87&gt;"",Tabelle1!G87,"")</f>
        <v>18 - 19</v>
      </c>
      <c r="H50" t="str">
        <f ca="1">IF(Tabelle1!H89&gt;"",Tabelle1!H89,"")</f>
        <v>Produktprofil</v>
      </c>
      <c r="I50" t="str">
        <f ca="1">IF(Tabelle1!I89&gt;"",Tabelle1!I89,"")</f>
        <v/>
      </c>
      <c r="J50" t="str">
        <f ca="1">IF(Tabelle1!I89&gt;0,Tabelle1!I89,"")</f>
        <v/>
      </c>
      <c r="K50" t="str">
        <f ca="1">IF(Tabelle1!K89&gt;"",Tabelle1!K89,"")</f>
        <v/>
      </c>
      <c r="L50" t="str">
        <f ca="1">IF(Tabelle1!J89&gt;"",Tabelle1!J89,"")</f>
        <v/>
      </c>
      <c r="M50" t="str">
        <f ca="1">IF(Tabelle1!L89&gt;0,Tabelle1!L89,"")</f>
        <v/>
      </c>
    </row>
    <row r="51" spans="3:13">
      <c r="D51" s="2" t="str">
        <f ca="1">IF(Tabelle1!D92&gt;"",Tabelle1!D92,"")</f>
        <v/>
      </c>
      <c r="E51" t="str">
        <f ca="1">IF(Tabelle1!F92&gt;"",Tabelle1!F92,"")</f>
        <v/>
      </c>
      <c r="F51" t="str">
        <f ca="1">IF(Tabelle1!FE92&gt;"",Tabelle1!E92,"")</f>
        <v/>
      </c>
      <c r="G51" s="8" t="str">
        <f ca="1">IF(Tabelle1!G92&gt;"",Tabelle1!G92,"")</f>
        <v/>
      </c>
      <c r="H51" t="str">
        <f ca="1">IF(Tabelle1!H92&gt;"",Tabelle1!H92,"")</f>
        <v/>
      </c>
      <c r="I51" t="str">
        <f ca="1">IF(Tabelle1!I92&gt;"",Tabelle1!I92,"")</f>
        <v/>
      </c>
      <c r="J51" t="str">
        <f ca="1">IF(Tabelle1!I92&gt;0,Tabelle1!I92,"")</f>
        <v/>
      </c>
      <c r="K51" t="str">
        <f ca="1">IF(Tabelle1!K92&gt;"",Tabelle1!K92,"")</f>
        <v/>
      </c>
      <c r="L51" t="str">
        <f ca="1">IF(Tabelle1!J92&gt;"",Tabelle1!J92,"")</f>
        <v/>
      </c>
      <c r="M51" t="str">
        <f ca="1">IF(Tabelle1!L92&gt;0,Tabelle1!L92,"")</f>
        <v/>
      </c>
    </row>
    <row r="52" spans="3:13">
      <c r="C52">
        <v>3</v>
      </c>
      <c r="D52" s="2" t="str">
        <f ca="1">IF(Tabelle1!D93&gt;"",Tabelle1!D93,"")</f>
        <v>Wechselwirkungen mit pflanzlichen Arzneimitteln</v>
      </c>
      <c r="E52" t="str">
        <f ca="1">IF(Tabelle1!F93&gt;"",Tabelle1!F93,"")</f>
        <v>Interaktionen durch Pflanzenstoffe und pflanzliche Arzneimittel</v>
      </c>
      <c r="F52" t="str">
        <f ca="1">IF(Tabelle1!FE93&gt;"",Tabelle1!E93,"")</f>
        <v/>
      </c>
      <c r="G52" s="8" t="str">
        <f ca="1">IF(Tabelle1!G93&gt;"",Tabelle1!G93,"")</f>
        <v>4 - 7</v>
      </c>
      <c r="H52" t="str">
        <f ca="1">IF(Tabelle1!F95&gt;"",Tabelle1!F95,"")</f>
        <v>Kaffee (Coffea)</v>
      </c>
      <c r="I52" t="str">
        <f ca="1">IF(Tabelle1!G95&gt;"",Tabelle1!G95,"")</f>
        <v>8 - 9</v>
      </c>
      <c r="J52" t="str">
        <f ca="1">IF(Tabelle1!G95&gt;0,Tabelle1!G95,"")</f>
        <v>8 - 9</v>
      </c>
      <c r="K52" t="str">
        <f ca="1">IF(Tabelle1!K93&gt;"",Tabelle1!K93,"")</f>
        <v/>
      </c>
      <c r="L52" t="str">
        <f ca="1">IF(Tabelle1!J93&gt;"",Tabelle1!J93,"")</f>
        <v/>
      </c>
      <c r="M52" t="str">
        <f ca="1">IF(Tabelle1!L93&gt;0,Tabelle1!L93,"")</f>
        <v/>
      </c>
    </row>
    <row r="53" spans="3:13">
      <c r="D53" s="2" t="str">
        <f ca="1">IF(Tabelle1!D94&gt;"",Tabelle1!D94,"")</f>
        <v/>
      </c>
      <c r="E53" t="str">
        <f ca="1">IF(Tabelle1!F94&gt;"",Tabelle1!F94,"")</f>
        <v>Zulassung und Registrierung von Arzneimitteln: Teil 1: Nationale Verfahren</v>
      </c>
      <c r="F53" t="str">
        <f ca="1">IF(Tabelle1!FE94&gt;"",Tabelle1!E94,"")</f>
        <v/>
      </c>
      <c r="G53" s="8" t="str">
        <f ca="1">IF(Tabelle1!G94&gt;"",Tabelle1!G94,"")</f>
        <v>13 - 14</v>
      </c>
      <c r="H53" t="str">
        <f ca="1">IF(Tabelle1!H94&gt;"",Tabelle1!H94,"")</f>
        <v>Bericht</v>
      </c>
      <c r="I53" t="str">
        <f ca="1">IF(Tabelle1!I94&gt;"",Tabelle1!I94,"")</f>
        <v/>
      </c>
      <c r="J53" t="str">
        <f ca="1">IF(Tabelle1!I94&gt;0,Tabelle1!I94,"")</f>
        <v/>
      </c>
      <c r="K53" t="str">
        <f ca="1">IF(Tabelle1!K94&gt;"",Tabelle1!K94,"")</f>
        <v/>
      </c>
      <c r="L53" t="str">
        <f ca="1">IF(Tabelle1!J94&gt;"",Tabelle1!J94,"")</f>
        <v/>
      </c>
      <c r="M53" t="str">
        <f ca="1">IF(Tabelle1!L94&gt;0,Tabelle1!L94,"")</f>
        <v/>
      </c>
    </row>
    <row r="54" spans="3:13">
      <c r="C54">
        <v>4</v>
      </c>
      <c r="D54" s="2" t="str">
        <f ca="1">IF(Tabelle1!D102&gt;"",Tabelle1!D102,"")</f>
        <v>Psychoaktive Pflanzen</v>
      </c>
      <c r="E54" t="str">
        <f ca="1">IF(Tabelle1!F102&gt;"",Tabelle1!F102,"")</f>
        <v>Grünes für die Nerven - ein Update</v>
      </c>
      <c r="F54" t="str">
        <f ca="1">IF(Tabelle1!FE102&gt;"",Tabelle1!E102,"")</f>
        <v/>
      </c>
      <c r="G54" s="8" t="str">
        <f ca="1">IF(Tabelle1!G102&gt;"",Tabelle1!G102,"")</f>
        <v>4 - 5</v>
      </c>
      <c r="H54" t="str">
        <f ca="1">IF(Tabelle1!F106&gt;"",Tabelle1!F106,"")</f>
        <v>Wermut (Artemisia absinthium)</v>
      </c>
      <c r="I54" t="str">
        <f ca="1">IF(Tabelle1!G106&gt;"",Tabelle1!G106,"")</f>
        <v/>
      </c>
      <c r="J54">
        <f ca="1">IF(Tabelle1!G106&gt;0,Tabelle1!G106,"")</f>
        <v>8</v>
      </c>
      <c r="K54" t="str">
        <f ca="1">IF(Tabelle1!K102&gt;"",Tabelle1!K102,"")</f>
        <v/>
      </c>
      <c r="L54" t="str">
        <f ca="1">IF(Tabelle1!J102&gt;"",Tabelle1!J102,"")</f>
        <v/>
      </c>
      <c r="M54" t="str">
        <f ca="1">IF(Tabelle1!L102&gt;0,Tabelle1!L102,"")</f>
        <v/>
      </c>
    </row>
    <row r="55" spans="3:13">
      <c r="D55" s="2" t="str">
        <f ca="1">IF(Tabelle1!D103&gt;"",Tabelle1!D103,"")</f>
        <v/>
      </c>
      <c r="E55" t="str">
        <f ca="1">IF(Tabelle1!F103&gt;"",Tabelle1!F103,"")</f>
        <v>Rauschpilze in Österreich</v>
      </c>
      <c r="F55" t="str">
        <f ca="1">IF(Tabelle1!FE103&gt;"",Tabelle1!E103,"")</f>
        <v/>
      </c>
      <c r="G55" s="8" t="str">
        <f ca="1">IF(Tabelle1!G103&gt;"",Tabelle1!G103,"")</f>
        <v>6</v>
      </c>
      <c r="H55" t="str">
        <f ca="1">IF(Tabelle1!H103&gt;"",Tabelle1!H103,"")</f>
        <v>Schwerpunkt</v>
      </c>
      <c r="I55" t="str">
        <f ca="1">IF(Tabelle1!I103&gt;"",Tabelle1!I103,"")</f>
        <v/>
      </c>
      <c r="J55" t="str">
        <f ca="1">IF(Tabelle1!I103&gt;0,Tabelle1!I103,"")</f>
        <v/>
      </c>
      <c r="K55" t="str">
        <f ca="1">IF(Tabelle1!K103&gt;"",Tabelle1!K103,"")</f>
        <v/>
      </c>
      <c r="L55" t="str">
        <f ca="1">IF(Tabelle1!J103&gt;"",Tabelle1!J103,"")</f>
        <v/>
      </c>
      <c r="M55" t="str">
        <f ca="1">IF(Tabelle1!L103&gt;0,Tabelle1!L103,"")</f>
        <v/>
      </c>
    </row>
    <row r="56" spans="3:13">
      <c r="D56" s="2" t="str">
        <f ca="1">IF(Tabelle1!D104&gt;"",Tabelle1!D104,"")</f>
        <v/>
      </c>
      <c r="E56" t="str">
        <f ca="1">IF(Tabelle1!F104&gt;"",Tabelle1!F104,"")</f>
        <v>"Narrische Schwammerln" (Magic mushrooms)</v>
      </c>
      <c r="F56" t="str">
        <f ca="1">IF(Tabelle1!FE104&gt;"",Tabelle1!E104,"")</f>
        <v/>
      </c>
      <c r="G56" s="8" t="str">
        <f ca="1">IF(Tabelle1!G104&gt;"",Tabelle1!G104,"")</f>
        <v>7</v>
      </c>
      <c r="H56" t="str">
        <f ca="1">IF(Tabelle1!H104&gt;"",Tabelle1!H104,"")</f>
        <v>Schwerpunkt</v>
      </c>
      <c r="I56" t="str">
        <f ca="1">IF(Tabelle1!I104&gt;"",Tabelle1!I104,"")</f>
        <v/>
      </c>
      <c r="J56" t="str">
        <f ca="1">IF(Tabelle1!I104&gt;0,Tabelle1!I104,"")</f>
        <v/>
      </c>
      <c r="K56" t="str">
        <f ca="1">IF(Tabelle1!K104&gt;"",Tabelle1!K104,"")</f>
        <v/>
      </c>
      <c r="L56" t="str">
        <f ca="1">IF(Tabelle1!J104&gt;"",Tabelle1!J104,"")</f>
        <v/>
      </c>
      <c r="M56" t="str">
        <f ca="1">IF(Tabelle1!L104&gt;0,Tabelle1!L104,"")</f>
        <v/>
      </c>
    </row>
    <row r="57" spans="3:13">
      <c r="D57" s="2" t="str">
        <f ca="1">IF(Tabelle1!D105&gt;"",Tabelle1!D105,"")</f>
        <v/>
      </c>
      <c r="E57" t="str">
        <f ca="1">IF(Tabelle1!F105&gt;"",Tabelle1!F105,"")</f>
        <v>Wermut und die "grüne Fee" der Künstler</v>
      </c>
      <c r="F57" t="str">
        <f ca="1">IF(Tabelle1!FE105&gt;"",Tabelle1!E105,"")</f>
        <v/>
      </c>
      <c r="G57" s="8" t="str">
        <f ca="1">IF(Tabelle1!G105&gt;"",Tabelle1!G105,"")</f>
        <v>14 - 15</v>
      </c>
      <c r="H57" t="str">
        <f ca="1">IF(Tabelle1!H105&gt;"",Tabelle1!H105,"")</f>
        <v>Bericht</v>
      </c>
      <c r="I57" t="str">
        <f ca="1">IF(Tabelle1!I105&gt;"",Tabelle1!I105,"")</f>
        <v/>
      </c>
      <c r="J57" t="str">
        <f ca="1">IF(Tabelle1!I105&gt;0,Tabelle1!I105,"")</f>
        <v/>
      </c>
      <c r="K57" t="str">
        <f ca="1">IF(Tabelle1!K105&gt;"",Tabelle1!K105,"")</f>
        <v/>
      </c>
      <c r="L57" t="str">
        <f ca="1">IF(Tabelle1!J105&gt;"",Tabelle1!J105,"")</f>
        <v/>
      </c>
      <c r="M57" t="str">
        <f ca="1">IF(Tabelle1!L105&gt;0,Tabelle1!L105,"")</f>
        <v/>
      </c>
    </row>
    <row r="58" spans="3:13">
      <c r="C58">
        <v>5</v>
      </c>
      <c r="D58" s="2" t="str">
        <f ca="1">IF(Tabelle1!D111&gt;"",Tabelle1!D111,"")</f>
        <v>Allergene und Phytotherapie der Allergie</v>
      </c>
      <c r="E58" t="str">
        <f ca="1">IF(Tabelle1!F111&gt;"",Tabelle1!F111,"")</f>
        <v>Phytotherapie bei allergischen Erkrankungen</v>
      </c>
      <c r="F58" t="str">
        <f ca="1">IF(Tabelle1!FE111&gt;"",Tabelle1!E111,"")</f>
        <v/>
      </c>
      <c r="G58" s="8" t="str">
        <f ca="1">IF(Tabelle1!G111&gt;"",Tabelle1!G111,"")</f>
        <v>4 - 5</v>
      </c>
      <c r="H58" t="str">
        <f ca="1">IF(Tabelle1!F115&gt;"",Tabelle1!F115,"")</f>
        <v>Arnika (Arnica montana)</v>
      </c>
      <c r="I58" t="str">
        <f ca="1">IF(Tabelle1!G115&gt;"",Tabelle1!G115,"")</f>
        <v/>
      </c>
      <c r="J58">
        <f ca="1">IF(Tabelle1!G115&gt;0,Tabelle1!G115,"")</f>
        <v>17</v>
      </c>
      <c r="K58" t="str">
        <f ca="1">IF(Tabelle1!F121&gt;"",Tabelle1!F121,"")</f>
        <v>Versuch einer H. pylori-Eradikation mit Kaloba</v>
      </c>
      <c r="L58" t="str">
        <f ca="1">IF(Tabelle1!E121&gt;"",Tabelle1!E121,"")</f>
        <v>Pechlaner, Peter</v>
      </c>
      <c r="M58">
        <f ca="1">IF(Tabelle1!G121&gt;0,Tabelle1!G121,"")</f>
        <v>23</v>
      </c>
    </row>
    <row r="59" spans="3:13">
      <c r="D59" s="2" t="str">
        <f ca="1">IF(Tabelle1!D112&gt;"",Tabelle1!D112,"")</f>
        <v/>
      </c>
      <c r="E59" t="str">
        <f ca="1">IF(Tabelle1!F112&gt;"",Tabelle1!F112,"")</f>
        <v>Allergenes Potential von Arzneipflanzen</v>
      </c>
      <c r="F59" t="str">
        <f ca="1">IF(Tabelle1!FE112&gt;"",Tabelle1!E112,"")</f>
        <v/>
      </c>
      <c r="G59" s="8" t="str">
        <f ca="1">IF(Tabelle1!G112&gt;"",Tabelle1!G112,"")</f>
        <v>6 - 8</v>
      </c>
      <c r="H59" t="str">
        <f ca="1">IF(Tabelle1!H112&gt;"",Tabelle1!H112,"")</f>
        <v>Schwerpunkt</v>
      </c>
      <c r="I59" t="str">
        <f ca="1">IF(Tabelle1!I112&gt;"",Tabelle1!I112,"")</f>
        <v/>
      </c>
      <c r="J59" t="str">
        <f ca="1">IF(Tabelle1!I112&gt;0,Tabelle1!I112,"")</f>
        <v/>
      </c>
      <c r="K59" t="str">
        <f ca="1">IF(Tabelle1!K112&gt;"",Tabelle1!K112,"")</f>
        <v/>
      </c>
      <c r="L59" t="str">
        <f ca="1">IF(Tabelle1!J112&gt;"",Tabelle1!J112,"")</f>
        <v/>
      </c>
      <c r="M59" t="str">
        <f ca="1">IF(Tabelle1!L112&gt;0,Tabelle1!L112,"")</f>
        <v/>
      </c>
    </row>
    <row r="60" spans="3:13">
      <c r="D60" s="2" t="str">
        <f ca="1">IF(Tabelle1!D113&gt;"",Tabelle1!D113,"")</f>
        <v/>
      </c>
      <c r="E60" t="str">
        <f ca="1">IF(Tabelle1!F113&gt;"",Tabelle1!F113,"")</f>
        <v>Die deutsche Gesellschaft für Phytotherapie e. V. (GPT) stellt sich vor</v>
      </c>
      <c r="F60" t="str">
        <f ca="1">IF(Tabelle1!FE113&gt;"",Tabelle1!E113,"")</f>
        <v/>
      </c>
      <c r="G60" s="8" t="str">
        <f ca="1">IF(Tabelle1!G113&gt;"",Tabelle1!G113,"")</f>
        <v>20</v>
      </c>
      <c r="H60" t="str">
        <f ca="1">IF(Tabelle1!H113&gt;"",Tabelle1!H113,"")</f>
        <v>Bericht</v>
      </c>
      <c r="I60" t="str">
        <f ca="1">IF(Tabelle1!I113&gt;"",Tabelle1!I113,"")</f>
        <v/>
      </c>
      <c r="J60" t="str">
        <f ca="1">IF(Tabelle1!I113&gt;0,Tabelle1!I113,"")</f>
        <v/>
      </c>
      <c r="K60" t="str">
        <f ca="1">IF(Tabelle1!K113&gt;"",Tabelle1!K113,"")</f>
        <v/>
      </c>
      <c r="L60" t="str">
        <f ca="1">IF(Tabelle1!J113&gt;"",Tabelle1!J113,"")</f>
        <v/>
      </c>
      <c r="M60" t="str">
        <f ca="1">IF(Tabelle1!L113&gt;0,Tabelle1!L113,"")</f>
        <v/>
      </c>
    </row>
    <row r="61" spans="3:13">
      <c r="D61" s="2" t="str">
        <f ca="1">IF(Tabelle1!D114&gt;"",Tabelle1!D114,"")</f>
        <v/>
      </c>
      <c r="E61" t="str">
        <f ca="1">IF(Tabelle1!F114&gt;"",Tabelle1!F114,"")</f>
        <v xml:space="preserve">"Kaffee, Kakao, Koffein und Schokolade" (Teil 7) </v>
      </c>
      <c r="F61" t="str">
        <f ca="1">IF(Tabelle1!FE114&gt;"",Tabelle1!E114,"")</f>
        <v/>
      </c>
      <c r="G61" s="8" t="str">
        <f ca="1">IF(Tabelle1!G114&gt;"",Tabelle1!G114,"")</f>
        <v>22 - 23</v>
      </c>
      <c r="H61" t="str">
        <f ca="1">IF(Tabelle1!H114&gt;"",Tabelle1!H114,"")</f>
        <v>Phyto (mit) Links</v>
      </c>
      <c r="I61" t="str">
        <f ca="1">IF(Tabelle1!I114&gt;"",Tabelle1!I114,"")</f>
        <v/>
      </c>
      <c r="J61" t="str">
        <f ca="1">IF(Tabelle1!I114&gt;0,Tabelle1!I114,"")</f>
        <v/>
      </c>
      <c r="K61" t="str">
        <f ca="1">IF(Tabelle1!K114&gt;"",Tabelle1!K114,"")</f>
        <v/>
      </c>
      <c r="L61" t="str">
        <f ca="1">IF(Tabelle1!J114&gt;"",Tabelle1!J114,"")</f>
        <v/>
      </c>
      <c r="M61" t="str">
        <f ca="1">IF(Tabelle1!L114&gt;0,Tabelle1!L114,"")</f>
        <v/>
      </c>
    </row>
    <row r="62" spans="3:13">
      <c r="C62">
        <v>6</v>
      </c>
      <c r="D62" s="2" t="str">
        <f ca="1">IF(Tabelle1!D124&gt;"",Tabelle1!D124,"")</f>
        <v>Kräutermischungen in der Heilkunde</v>
      </c>
      <c r="E62" t="str">
        <f ca="1">IF(Tabelle1!F124&gt;"",Tabelle1!F124,"")</f>
        <v>Pflanzliche Kombinationspräparate</v>
      </c>
      <c r="F62" t="str">
        <f ca="1">IF(Tabelle1!FE124&gt;"",Tabelle1!E124,"")</f>
        <v/>
      </c>
      <c r="G62" s="8" t="str">
        <f ca="1">IF(Tabelle1!G124&gt;"",Tabelle1!G124,"")</f>
        <v>4 - 5</v>
      </c>
      <c r="H62" t="str">
        <f ca="1">IF(Tabelle1!F133&gt;"",Tabelle1!F133,"")</f>
        <v>Mistel (Viscum album)</v>
      </c>
      <c r="I62" t="str">
        <f ca="1">IF(Tabelle1!G133&gt;"",Tabelle1!G133,"")</f>
        <v/>
      </c>
      <c r="J62">
        <f ca="1">IF(Tabelle1!G133&gt;0,Tabelle1!G133,"")</f>
        <v>11</v>
      </c>
      <c r="K62" t="str">
        <f ca="1">IF(Tabelle1!K124&gt;"",Tabelle1!K124,"")</f>
        <v/>
      </c>
      <c r="L62" t="str">
        <f ca="1">IF(Tabelle1!J124&gt;"",Tabelle1!J124,"")</f>
        <v/>
      </c>
      <c r="M62" t="str">
        <f ca="1">IF(Tabelle1!L124&gt;0,Tabelle1!L124,"")</f>
        <v/>
      </c>
    </row>
    <row r="63" spans="3:13">
      <c r="D63" s="2" t="str">
        <f ca="1">IF(Tabelle1!D125&gt;"",Tabelle1!D125,"")</f>
        <v/>
      </c>
      <c r="E63" t="str">
        <f ca="1">IF(Tabelle1!F125&gt;"",Tabelle1!F125,"")</f>
        <v>Teedrogen heute</v>
      </c>
      <c r="F63" t="str">
        <f ca="1">IF(Tabelle1!FE125&gt;"",Tabelle1!E125,"")</f>
        <v/>
      </c>
      <c r="G63" s="8" t="str">
        <f ca="1">IF(Tabelle1!G125&gt;"",Tabelle1!G125,"")</f>
        <v>6</v>
      </c>
      <c r="H63" t="str">
        <f ca="1">IF(Tabelle1!H125&gt;"",Tabelle1!H125,"")</f>
        <v>Schwerpunkt</v>
      </c>
      <c r="I63" t="str">
        <f ca="1">IF(Tabelle1!I125&gt;"",Tabelle1!I125,"")</f>
        <v/>
      </c>
      <c r="J63" t="str">
        <f ca="1">IF(Tabelle1!I125&gt;0,Tabelle1!I125,"")</f>
        <v/>
      </c>
      <c r="K63" t="str">
        <f ca="1">IF(Tabelle1!K125&gt;"",Tabelle1!K125,"")</f>
        <v/>
      </c>
      <c r="L63" t="str">
        <f ca="1">IF(Tabelle1!J125&gt;"",Tabelle1!J125,"")</f>
        <v/>
      </c>
      <c r="M63" t="str">
        <f ca="1">IF(Tabelle1!L125&gt;0,Tabelle1!L125,"")</f>
        <v/>
      </c>
    </row>
    <row r="64" spans="3:13">
      <c r="D64" s="2" t="str">
        <f ca="1">IF(Tabelle1!D126&gt;"",Tabelle1!D126,"")</f>
        <v/>
      </c>
      <c r="E64" t="str">
        <f ca="1">IF(Tabelle1!F126&gt;"",Tabelle1!F126,"")</f>
        <v>Magnolia: Eine im Westen bislang als Heilpflanze wenig beachtete Pflanzengattung</v>
      </c>
      <c r="F64" t="str">
        <f ca="1">IF(Tabelle1!FE126&gt;"",Tabelle1!E126,"")</f>
        <v/>
      </c>
      <c r="G64" s="8" t="str">
        <f ca="1">IF(Tabelle1!G126&gt;"",Tabelle1!G126,"")</f>
        <v>8 - 10</v>
      </c>
      <c r="H64" t="str">
        <f ca="1">IF(Tabelle1!H126&gt;"",Tabelle1!H126,"")</f>
        <v>Pflanzenprofil</v>
      </c>
      <c r="I64" t="str">
        <f ca="1">IF(Tabelle1!I126&gt;"",Tabelle1!I126,"")</f>
        <v/>
      </c>
      <c r="J64" t="str">
        <f ca="1">IF(Tabelle1!I126&gt;0,Tabelle1!I126,"")</f>
        <v/>
      </c>
      <c r="K64" t="str">
        <f ca="1">IF(Tabelle1!K126&gt;"",Tabelle1!K126,"")</f>
        <v/>
      </c>
      <c r="L64" t="str">
        <f ca="1">IF(Tabelle1!J126&gt;"",Tabelle1!J126,"")</f>
        <v/>
      </c>
      <c r="M64" t="str">
        <f ca="1">IF(Tabelle1!L126&gt;0,Tabelle1!L126,"")</f>
        <v/>
      </c>
    </row>
    <row r="65" spans="2:13">
      <c r="D65" s="2" t="str">
        <f ca="1">IF(Tabelle1!D127&gt;"",Tabelle1!D127,"")</f>
        <v/>
      </c>
      <c r="E65" t="str">
        <f ca="1">IF(Tabelle1!F127&gt;"",Tabelle1!F127,"")</f>
        <v>Arzneipflanze des Jahres 2008: Die Rosskastanie</v>
      </c>
      <c r="F65" t="str">
        <f ca="1">IF(Tabelle1!FE127&gt;"",Tabelle1!E127,"")</f>
        <v/>
      </c>
      <c r="G65" s="8" t="str">
        <f ca="1">IF(Tabelle1!G127&gt;"",Tabelle1!G127,"")</f>
        <v>11</v>
      </c>
      <c r="H65" t="str">
        <f ca="1">IF(Tabelle1!H127&gt;"",Tabelle1!H127,"")</f>
        <v>Pflanzenprofil</v>
      </c>
      <c r="I65" t="str">
        <f ca="1">IF(Tabelle1!I127&gt;"",Tabelle1!I127,"")</f>
        <v/>
      </c>
      <c r="J65" t="str">
        <f ca="1">IF(Tabelle1!I127&gt;0,Tabelle1!I127,"")</f>
        <v/>
      </c>
      <c r="K65" t="str">
        <f ca="1">IF(Tabelle1!K127&gt;"",Tabelle1!K127,"")</f>
        <v/>
      </c>
      <c r="L65" t="str">
        <f ca="1">IF(Tabelle1!J127&gt;"",Tabelle1!J127,"")</f>
        <v/>
      </c>
      <c r="M65" t="str">
        <f ca="1">IF(Tabelle1!L127&gt;0,Tabelle1!L127,"")</f>
        <v/>
      </c>
    </row>
    <row r="66" spans="2:13">
      <c r="D66" s="2" t="str">
        <f ca="1">IF(Tabelle1!D128&gt;"",Tabelle1!D128,"")</f>
        <v/>
      </c>
      <c r="E66" t="str">
        <f ca="1">IF(Tabelle1!F128&gt;"",Tabelle1!F128,"")</f>
        <v>Pflanzliche "Tropfen" und Extrakte in der Arztpraxis</v>
      </c>
      <c r="F66" t="str">
        <f ca="1">IF(Tabelle1!FE128&gt;"",Tabelle1!E128,"")</f>
        <v/>
      </c>
      <c r="G66" s="8" t="str">
        <f ca="1">IF(Tabelle1!G128&gt;"",Tabelle1!G128,"")</f>
        <v>13</v>
      </c>
      <c r="H66" t="str">
        <f ca="1">IF(Tabelle1!H128&gt;"",Tabelle1!H128,"")</f>
        <v>Bericht</v>
      </c>
      <c r="I66" t="str">
        <f ca="1">IF(Tabelle1!I128&gt;"",Tabelle1!I128,"")</f>
        <v/>
      </c>
      <c r="J66" t="str">
        <f ca="1">IF(Tabelle1!I128&gt;0,Tabelle1!I128,"")</f>
        <v/>
      </c>
      <c r="K66" t="str">
        <f ca="1">IF(Tabelle1!K128&gt;"",Tabelle1!K128,"")</f>
        <v/>
      </c>
      <c r="L66" t="str">
        <f ca="1">IF(Tabelle1!J128&gt;"",Tabelle1!J128,"")</f>
        <v/>
      </c>
      <c r="M66" t="str">
        <f ca="1">IF(Tabelle1!L128&gt;0,Tabelle1!L128,"")</f>
        <v/>
      </c>
    </row>
    <row r="67" spans="2:13">
      <c r="D67" s="2" t="str">
        <f ca="1">IF(Tabelle1!D129&gt;"",Tabelle1!D129,"")</f>
        <v/>
      </c>
      <c r="E67" t="str">
        <f ca="1">IF(Tabelle1!F129&gt;"",Tabelle1!F129,"")</f>
        <v>Mit jedem Schritt in eine andere Zeit (Exkursion Bletterbach, SHG Bozen 2008)</v>
      </c>
      <c r="F67" t="str">
        <f ca="1">IF(Tabelle1!FE129&gt;"",Tabelle1!E129,"")</f>
        <v/>
      </c>
      <c r="G67" s="8" t="str">
        <f ca="1">IF(Tabelle1!G129&gt;"",Tabelle1!G129,"")</f>
        <v>16 - 17</v>
      </c>
      <c r="H67" t="str">
        <f ca="1">IF(Tabelle1!H129&gt;"",Tabelle1!H129,"")</f>
        <v xml:space="preserve">Exkursion </v>
      </c>
      <c r="I67" t="str">
        <f ca="1">IF(Tabelle1!I129&gt;"",Tabelle1!I129,"")</f>
        <v/>
      </c>
      <c r="J67" t="str">
        <f ca="1">IF(Tabelle1!I129&gt;0,Tabelle1!I129,"")</f>
        <v/>
      </c>
      <c r="K67" t="str">
        <f ca="1">IF(Tabelle1!K129&gt;"",Tabelle1!K129,"")</f>
        <v/>
      </c>
      <c r="L67" t="str">
        <f ca="1">IF(Tabelle1!J129&gt;"",Tabelle1!J129,"")</f>
        <v/>
      </c>
      <c r="M67" t="str">
        <f ca="1">IF(Tabelle1!L129&gt;0,Tabelle1!L129,"")</f>
        <v/>
      </c>
    </row>
    <row r="68" spans="2:13">
      <c r="D68" s="2" t="str">
        <f ca="1">IF(Tabelle1!D130&gt;"",Tabelle1!D130,"")</f>
        <v/>
      </c>
      <c r="E68" t="str">
        <f ca="1">IF(Tabelle1!F130&gt;"",Tabelle1!F130,"")</f>
        <v>"Aroma - Therapie - Pflege" (Wien, 26 .- 27. 9. 2008)</v>
      </c>
      <c r="F68" t="str">
        <f ca="1">IF(Tabelle1!FE130&gt;"",Tabelle1!E130,"")</f>
        <v/>
      </c>
      <c r="G68" s="8" t="str">
        <f ca="1">IF(Tabelle1!G130&gt;"",Tabelle1!G130,"")</f>
        <v>18</v>
      </c>
      <c r="H68" t="str">
        <f ca="1">IF(Tabelle1!H130&gt;"",Tabelle1!H130,"")</f>
        <v>Kongress</v>
      </c>
      <c r="I68" t="str">
        <f ca="1">IF(Tabelle1!I130&gt;"",Tabelle1!I130,"")</f>
        <v/>
      </c>
      <c r="J68" t="str">
        <f ca="1">IF(Tabelle1!I130&gt;0,Tabelle1!I130,"")</f>
        <v/>
      </c>
      <c r="K68" t="str">
        <f ca="1">IF(Tabelle1!K130&gt;"",Tabelle1!K130,"")</f>
        <v/>
      </c>
      <c r="L68" t="str">
        <f ca="1">IF(Tabelle1!J130&gt;"",Tabelle1!J130,"")</f>
        <v/>
      </c>
      <c r="M68" t="str">
        <f ca="1">IF(Tabelle1!L130&gt;0,Tabelle1!L130,"")</f>
        <v/>
      </c>
    </row>
    <row r="69" spans="2:13">
      <c r="D69" s="2" t="str">
        <f ca="1">IF(Tabelle1!D131&gt;"",Tabelle1!D131,"")</f>
        <v/>
      </c>
      <c r="E69" t="str">
        <f ca="1">IF(Tabelle1!F131&gt;"",Tabelle1!F131,"")</f>
        <v>Vorbild Natur: Goldregen in der Nikotinersatztherapie (Champix)</v>
      </c>
      <c r="F69" t="str">
        <f ca="1">IF(Tabelle1!FE131&gt;"",Tabelle1!E131,"")</f>
        <v/>
      </c>
      <c r="G69" s="8" t="str">
        <f ca="1">IF(Tabelle1!G131&gt;"",Tabelle1!G131,"")</f>
        <v>19</v>
      </c>
      <c r="H69" t="str">
        <f ca="1">IF(Tabelle1!H131&gt;"",Tabelle1!H131,"")</f>
        <v>Produktprofil</v>
      </c>
      <c r="I69" t="str">
        <f ca="1">IF(Tabelle1!I131&gt;"",Tabelle1!I131,"")</f>
        <v/>
      </c>
      <c r="J69" t="str">
        <f ca="1">IF(Tabelle1!I131&gt;0,Tabelle1!I131,"")</f>
        <v/>
      </c>
      <c r="K69" t="str">
        <f ca="1">IF(Tabelle1!K131&gt;"",Tabelle1!K131,"")</f>
        <v/>
      </c>
      <c r="L69" t="str">
        <f ca="1">IF(Tabelle1!J131&gt;"",Tabelle1!J131,"")</f>
        <v/>
      </c>
      <c r="M69" t="str">
        <f ca="1">IF(Tabelle1!L131&gt;0,Tabelle1!L131,"")</f>
        <v/>
      </c>
    </row>
    <row r="70" spans="2:13">
      <c r="D70" s="2" t="str">
        <f ca="1">IF(Tabelle1!D132&gt;"",Tabelle1!D132,"")</f>
        <v/>
      </c>
      <c r="E70" t="str">
        <f ca="1">IF(Tabelle1!F132&gt;"",Tabelle1!F132,"")</f>
        <v>"Tees &amp; Tees &amp; Tees &amp;..."  (Teil 8)</v>
      </c>
      <c r="F70" t="str">
        <f ca="1">IF(Tabelle1!FE132&gt;"",Tabelle1!E132,"")</f>
        <v/>
      </c>
      <c r="G70" s="8" t="str">
        <f ca="1">IF(Tabelle1!G132&gt;"",Tabelle1!G132,"")</f>
        <v>22 - 23</v>
      </c>
      <c r="H70" t="str">
        <f ca="1">IF(Tabelle1!H132&gt;"",Tabelle1!H132,"")</f>
        <v>Phyto (mit) Links</v>
      </c>
      <c r="I70" t="str">
        <f ca="1">IF(Tabelle1!I132&gt;"",Tabelle1!I132,"")</f>
        <v/>
      </c>
      <c r="J70" t="str">
        <f ca="1">IF(Tabelle1!I132&gt;0,Tabelle1!I132,"")</f>
        <v/>
      </c>
      <c r="K70" t="str">
        <f ca="1">IF(Tabelle1!K132&gt;"",Tabelle1!K132,"")</f>
        <v/>
      </c>
      <c r="L70" t="str">
        <f ca="1">IF(Tabelle1!J132&gt;"",Tabelle1!J132,"")</f>
        <v/>
      </c>
      <c r="M70" t="str">
        <f ca="1">IF(Tabelle1!L132&gt;0,Tabelle1!L132,"")</f>
        <v/>
      </c>
    </row>
    <row r="71" spans="2:13">
      <c r="D71" s="2" t="e">
        <f ca="1">IF(Tabelle1!#REF!&gt;"",Tabelle1!#REF!,"")</f>
        <v>#REF!</v>
      </c>
      <c r="E71" t="e">
        <f ca="1">IF(Tabelle1!#REF!&gt;"",Tabelle1!#REF!,"")</f>
        <v>#REF!</v>
      </c>
      <c r="F71" t="e">
        <f ca="1">IF(Tabelle1!#REF!&gt;"",Tabelle1!#REF!,"")</f>
        <v>#REF!</v>
      </c>
      <c r="G71" s="8" t="e">
        <f ca="1">IF(Tabelle1!#REF!&gt;"",Tabelle1!#REF!,"")</f>
        <v>#REF!</v>
      </c>
      <c r="H71" t="e">
        <f ca="1">IF(Tabelle1!#REF!&gt;"",Tabelle1!#REF!,"")</f>
        <v>#REF!</v>
      </c>
      <c r="I71" t="e">
        <f ca="1">IF(Tabelle1!#REF!&gt;"",Tabelle1!#REF!,"")</f>
        <v>#REF!</v>
      </c>
      <c r="J71" t="e">
        <f ca="1">IF(Tabelle1!#REF!&gt;0,Tabelle1!#REF!,"")</f>
        <v>#REF!</v>
      </c>
      <c r="K71" t="e">
        <f ca="1">IF(Tabelle1!#REF!&gt;"",Tabelle1!#REF!,"")</f>
        <v>#REF!</v>
      </c>
      <c r="L71" t="e">
        <f ca="1">IF(Tabelle1!#REF!&gt;"",Tabelle1!#REF!,"")</f>
        <v>#REF!</v>
      </c>
      <c r="M71" t="e">
        <f ca="1">IF(Tabelle1!#REF!&gt;0,Tabelle1!#REF!,"")</f>
        <v>#REF!</v>
      </c>
    </row>
    <row r="72" spans="2:13" ht="18">
      <c r="B72" s="9">
        <v>2009</v>
      </c>
      <c r="C72">
        <v>1</v>
      </c>
      <c r="D72" s="2" t="str">
        <f ca="1">IF(Tabelle1!D142&gt;"",Tabelle1!D142,"")</f>
        <v>Gynäkologie/Wechselbeschwerden</v>
      </c>
      <c r="E72" t="str">
        <f ca="1">IF(Tabelle1!F142&gt;"",Tabelle1!F142,"")</f>
        <v>Phytotherapie bei klimakterischen Beschwerden</v>
      </c>
      <c r="F72" t="str">
        <f ca="1">IF(Tabelle1!FE142&gt;"",Tabelle1!E142,"")</f>
        <v/>
      </c>
      <c r="G72" s="8" t="str">
        <f ca="1">IF(Tabelle1!G142&gt;"",Tabelle1!G142,"")</f>
        <v>4-5</v>
      </c>
      <c r="H72" t="str">
        <f ca="1">IF(Tabelle1!H142&gt;"",Tabelle1!H142,"")</f>
        <v>Schwerpunkt</v>
      </c>
      <c r="I72" t="str">
        <f ca="1">IF(Tabelle1!I142&gt;"",Tabelle1!I142,"")</f>
        <v/>
      </c>
      <c r="J72" t="str">
        <f ca="1">IF(Tabelle1!I142&gt;0,Tabelle1!I142,"")</f>
        <v/>
      </c>
      <c r="K72" t="str">
        <f ca="1">IF(Tabelle1!K142&gt;"",Tabelle1!K142,"")</f>
        <v/>
      </c>
      <c r="L72" t="str">
        <f ca="1">IF(Tabelle1!J142&gt;"",Tabelle1!J142,"")</f>
        <v/>
      </c>
      <c r="M72" t="str">
        <f ca="1">IF(Tabelle1!L142&gt;0,Tabelle1!L142,"")</f>
        <v/>
      </c>
    </row>
    <row r="73" spans="2:13">
      <c r="D73" s="2" t="str">
        <f ca="1">IF(Tabelle1!D143&gt;"",Tabelle1!D143,"")</f>
        <v/>
      </c>
      <c r="E73" t="str">
        <f ca="1">IF(Tabelle1!F143&gt;"",Tabelle1!F143,"")</f>
        <v>Wechselbeschwerden: Diagnostik nach TCM und Behandlung mit Westlichen Heilkräutern</v>
      </c>
      <c r="F73" t="str">
        <f ca="1">IF(Tabelle1!FE143&gt;"",Tabelle1!E143,"")</f>
        <v/>
      </c>
      <c r="G73" s="8" t="str">
        <f ca="1">IF(Tabelle1!G143&gt;"",Tabelle1!G143,"")</f>
        <v>6-7</v>
      </c>
      <c r="H73" t="str">
        <f ca="1">IF(Tabelle1!H143&gt;"",Tabelle1!H143,"")</f>
        <v>Schwerpunkt</v>
      </c>
      <c r="I73" t="str">
        <f ca="1">IF(Tabelle1!I143&gt;"",Tabelle1!I143,"")</f>
        <v/>
      </c>
      <c r="J73" t="str">
        <f ca="1">IF(Tabelle1!I143&gt;0,Tabelle1!I143,"")</f>
        <v/>
      </c>
      <c r="K73" t="str">
        <f ca="1">IF(Tabelle1!K143&gt;"",Tabelle1!K143,"")</f>
        <v/>
      </c>
      <c r="L73" t="str">
        <f ca="1">IF(Tabelle1!J143&gt;"",Tabelle1!J143,"")</f>
        <v/>
      </c>
      <c r="M73" t="str">
        <f ca="1">IF(Tabelle1!L143&gt;0,Tabelle1!L143,"")</f>
        <v/>
      </c>
    </row>
    <row r="74" spans="2:13">
      <c r="D74" s="2" t="str">
        <f ca="1">IF(Tabelle1!D144&gt;"",Tabelle1!D144,"")</f>
        <v/>
      </c>
      <c r="E74" t="str">
        <f ca="1">IF(Tabelle1!F144&gt;"",Tabelle1!F144,"")</f>
        <v>Arzneitees bei Wechselbeschwerden</v>
      </c>
      <c r="F74" t="str">
        <f ca="1">IF(Tabelle1!FE144&gt;"",Tabelle1!E144,"")</f>
        <v/>
      </c>
      <c r="G74" s="8" t="str">
        <f ca="1">IF(Tabelle1!G144&gt;"",Tabelle1!G144,"")</f>
        <v/>
      </c>
      <c r="H74" t="str">
        <f ca="1">IF(Tabelle1!F150&gt;"",Tabelle1!F150,"")</f>
        <v xml:space="preserve">Eibe (Taxus baccata) </v>
      </c>
      <c r="I74" t="str">
        <f ca="1">IF(Tabelle1!G150&gt;"",Tabelle1!G150,"")</f>
        <v/>
      </c>
      <c r="J74">
        <f ca="1">IF(Tabelle1!G150&gt;0,Tabelle1!G150,"")</f>
        <v>10</v>
      </c>
      <c r="K74" t="str">
        <f ca="1">IF(Tabelle1!K144&gt;"",Tabelle1!K144,"")</f>
        <v/>
      </c>
      <c r="L74" t="str">
        <f ca="1">IF(Tabelle1!J144&gt;"",Tabelle1!J144,"")</f>
        <v/>
      </c>
      <c r="M74" t="str">
        <f ca="1">IF(Tabelle1!L144&gt;0,Tabelle1!L144,"")</f>
        <v/>
      </c>
    </row>
    <row r="75" spans="2:13">
      <c r="D75" s="2" t="str">
        <f ca="1">IF(Tabelle1!D145&gt;"",Tabelle1!D145,"")</f>
        <v/>
      </c>
      <c r="E75" t="str">
        <f ca="1">IF(Tabelle1!F145&gt;"",Tabelle1!F145,"")</f>
        <v>Ein Wirkstoff aus der Eibe (Taxus sp.) im Kampf gegen Krebs</v>
      </c>
      <c r="F75" t="str">
        <f ca="1">IF(Tabelle1!FE145&gt;"",Tabelle1!E145,"")</f>
        <v/>
      </c>
      <c r="G75" s="8" t="str">
        <f ca="1">IF(Tabelle1!G145&gt;"",Tabelle1!G145,"")</f>
        <v>14-15</v>
      </c>
      <c r="H75" t="str">
        <f ca="1">IF(Tabelle1!H145&gt;"",Tabelle1!H145,"")</f>
        <v>Aus der Wissenschaft</v>
      </c>
      <c r="I75" t="str">
        <f ca="1">IF(Tabelle1!I145&gt;"",Tabelle1!I145,"")</f>
        <v/>
      </c>
      <c r="J75" t="str">
        <f ca="1">IF(Tabelle1!I145&gt;0,Tabelle1!I145,"")</f>
        <v/>
      </c>
      <c r="K75" t="str">
        <f ca="1">IF(Tabelle1!K145&gt;"",Tabelle1!K145,"")</f>
        <v/>
      </c>
      <c r="L75" t="str">
        <f ca="1">IF(Tabelle1!J145&gt;"",Tabelle1!J145,"")</f>
        <v/>
      </c>
      <c r="M75" t="str">
        <f ca="1">IF(Tabelle1!L145&gt;0,Tabelle1!L145,"")</f>
        <v/>
      </c>
    </row>
    <row r="76" spans="2:13">
      <c r="D76" s="2" t="str">
        <f ca="1">IF(Tabelle1!D146&gt;"",Tabelle1!D146,"")</f>
        <v/>
      </c>
      <c r="E76" t="str">
        <f ca="1">IF(Tabelle1!F146&gt;"",Tabelle1!F146,"")</f>
        <v>Verhütung und Schwangerschaftsabbruch</v>
      </c>
      <c r="F76" t="str">
        <f ca="1">IF(Tabelle1!FE146&gt;"",Tabelle1!E146,"")</f>
        <v/>
      </c>
      <c r="G76" s="8" t="str">
        <f ca="1">IF(Tabelle1!G146&gt;"",Tabelle1!G146,"")</f>
        <v>16-17</v>
      </c>
      <c r="H76" t="str">
        <f ca="1">IF(Tabelle1!H146&gt;"",Tabelle1!H146,"")</f>
        <v>Bericht</v>
      </c>
      <c r="I76" t="str">
        <f ca="1">IF(Tabelle1!I146&gt;"",Tabelle1!I146,"")</f>
        <v/>
      </c>
      <c r="J76" t="str">
        <f ca="1">IF(Tabelle1!I146&gt;0,Tabelle1!I146,"")</f>
        <v/>
      </c>
      <c r="K76" t="str">
        <f ca="1">IF(Tabelle1!K146&gt;"",Tabelle1!K146,"")</f>
        <v/>
      </c>
      <c r="L76" t="str">
        <f ca="1">IF(Tabelle1!J146&gt;"",Tabelle1!J146,"")</f>
        <v/>
      </c>
      <c r="M76" t="str">
        <f ca="1">IF(Tabelle1!L146&gt;0,Tabelle1!L146,"")</f>
        <v/>
      </c>
    </row>
    <row r="77" spans="2:13">
      <c r="D77" s="2" t="str">
        <f ca="1">IF(Tabelle1!D147&gt;"",Tabelle1!D147,"")</f>
        <v/>
      </c>
      <c r="E77" t="str">
        <f ca="1">IF(Tabelle1!F147&gt;"",Tabelle1!F147,"")</f>
        <v>Madaus-Forschungspreis 2008</v>
      </c>
      <c r="F77" t="str">
        <f ca="1">IF(Tabelle1!FE147&gt;"",Tabelle1!E147,"")</f>
        <v/>
      </c>
      <c r="G77" s="8" t="str">
        <f ca="1">IF(Tabelle1!G147&gt;"",Tabelle1!G147,"")</f>
        <v/>
      </c>
      <c r="H77" t="str">
        <f ca="1">IF(Tabelle1!H147&gt;"",Tabelle1!H147,"")</f>
        <v>Bericht</v>
      </c>
      <c r="I77" t="str">
        <f ca="1">IF(Tabelle1!I147&gt;"",Tabelle1!I147,"")</f>
        <v/>
      </c>
      <c r="J77" t="str">
        <f ca="1">IF(Tabelle1!I147&gt;0,Tabelle1!I147,"")</f>
        <v/>
      </c>
      <c r="K77" t="str">
        <f ca="1">IF(Tabelle1!K147&gt;"",Tabelle1!K147,"")</f>
        <v/>
      </c>
      <c r="L77" t="str">
        <f ca="1">IF(Tabelle1!J147&gt;"",Tabelle1!J147,"")</f>
        <v/>
      </c>
      <c r="M77" t="str">
        <f ca="1">IF(Tabelle1!L147&gt;0,Tabelle1!L147,"")</f>
        <v/>
      </c>
    </row>
    <row r="78" spans="2:13">
      <c r="D78" s="2" t="str">
        <f ca="1">IF(Tabelle1!D148&gt;"",Tabelle1!D148,"")</f>
        <v/>
      </c>
      <c r="E78" t="str">
        <f ca="1">IF(Tabelle1!F148&gt;"",Tabelle1!F148,"")</f>
        <v>Zulassung und Registrierung von Arzneimitteln: Teil 2: Internationale Verfahren</v>
      </c>
      <c r="F78" t="str">
        <f ca="1">IF(Tabelle1!FE148&gt;"",Tabelle1!E148,"")</f>
        <v/>
      </c>
      <c r="G78" s="8" t="str">
        <f ca="1">IF(Tabelle1!G148&gt;"",Tabelle1!G148,"")</f>
        <v>22-23</v>
      </c>
      <c r="H78" t="str">
        <f ca="1">IF(Tabelle1!H148&gt;"",Tabelle1!H148,"")</f>
        <v>Bericht</v>
      </c>
      <c r="I78" t="str">
        <f ca="1">IF(Tabelle1!I148&gt;"",Tabelle1!I148,"")</f>
        <v/>
      </c>
      <c r="J78" t="str">
        <f ca="1">IF(Tabelle1!I148&gt;0,Tabelle1!I148,"")</f>
        <v/>
      </c>
      <c r="K78" t="str">
        <f ca="1">IF(Tabelle1!K148&gt;"",Tabelle1!K148,"")</f>
        <v/>
      </c>
      <c r="L78" t="str">
        <f ca="1">IF(Tabelle1!J148&gt;"",Tabelle1!J148,"")</f>
        <v/>
      </c>
      <c r="M78" t="str">
        <f ca="1">IF(Tabelle1!L148&gt;0,Tabelle1!L148,"")</f>
        <v/>
      </c>
    </row>
    <row r="79" spans="2:13">
      <c r="D79" s="2" t="str">
        <f ca="1">IF(Tabelle1!D150&gt;"",Tabelle1!D150,"")</f>
        <v/>
      </c>
      <c r="E79" t="str">
        <f ca="1">IF(Tabelle1!F149&gt;"",Tabelle1!F149,"")</f>
        <v>Warnung vor Abnehm- Tee "Paiyouji"</v>
      </c>
      <c r="F79" t="str">
        <f ca="1">IF(Tabelle1!FE150&gt;"",Tabelle1!E149,"")</f>
        <v/>
      </c>
      <c r="G79" s="8" t="str">
        <f ca="1">IF(Tabelle1!G149&gt;"",Tabelle1!G149,"")</f>
        <v/>
      </c>
      <c r="H79" t="str">
        <f ca="1">IF(Tabelle1!H150&gt;"",Tabelle1!H150,"")</f>
        <v>Pflanzenprofil</v>
      </c>
      <c r="I79" t="str">
        <f ca="1">IF(Tabelle1!I150&gt;"",Tabelle1!I150,"")</f>
        <v/>
      </c>
      <c r="J79" t="str">
        <f ca="1">IF(Tabelle1!I150&gt;0,Tabelle1!I150,"")</f>
        <v/>
      </c>
      <c r="K79" t="str">
        <f ca="1">IF(Tabelle1!K150&gt;"",Tabelle1!K150,"")</f>
        <v/>
      </c>
      <c r="L79" t="str">
        <f ca="1">IF(Tabelle1!J150&gt;"",Tabelle1!J150,"")</f>
        <v/>
      </c>
      <c r="M79" t="str">
        <f ca="1">IF(Tabelle1!L150&gt;0,Tabelle1!L150,"")</f>
        <v/>
      </c>
    </row>
    <row r="80" spans="2:13">
      <c r="D80" s="2" t="str">
        <f ca="1">IF(Tabelle1!D156&gt;"",Tabelle1!D156,"")</f>
        <v/>
      </c>
      <c r="E80" t="str">
        <f ca="1">IF(Tabelle1!F156&gt;"",Tabelle1!F156,"")</f>
        <v/>
      </c>
      <c r="F80" t="str">
        <f ca="1">IF(Tabelle1!FE156&gt;"",Tabelle1!E156,"")</f>
        <v/>
      </c>
      <c r="G80" s="8" t="str">
        <f ca="1">IF(Tabelle1!G156&gt;"",Tabelle1!G156,"")</f>
        <v/>
      </c>
      <c r="H80" t="str">
        <f ca="1">IF(Tabelle1!H156&gt;"",Tabelle1!H156,"")</f>
        <v/>
      </c>
      <c r="I80" t="str">
        <f ca="1">IF(Tabelle1!I156&gt;"",Tabelle1!I156,"")</f>
        <v/>
      </c>
      <c r="J80" t="str">
        <f ca="1">IF(Tabelle1!I156&gt;0,Tabelle1!I156,"")</f>
        <v/>
      </c>
      <c r="K80" t="str">
        <f ca="1">IF(Tabelle1!K156&gt;"",Tabelle1!K156,"")</f>
        <v/>
      </c>
      <c r="L80" t="str">
        <f ca="1">IF(Tabelle1!J156&gt;"",Tabelle1!J156,"")</f>
        <v/>
      </c>
      <c r="M80" t="str">
        <f ca="1">IF(Tabelle1!L156&gt;0,Tabelle1!L156,"")</f>
        <v/>
      </c>
    </row>
    <row r="81" spans="3:13">
      <c r="C81">
        <v>2</v>
      </c>
      <c r="D81" s="2" t="str">
        <f ca="1">IF(Tabelle1!D157&gt;"",Tabelle1!D157,"")</f>
        <v>Pädiatrie</v>
      </c>
      <c r="E81" t="str">
        <f ca="1">IF(Tabelle1!F157&gt;"",Tabelle1!F157,"")</f>
        <v>Phytotherapie in der Kinderheilkunde</v>
      </c>
      <c r="F81" t="str">
        <f ca="1">IF(Tabelle1!FE157&gt;"",Tabelle1!E157,"")</f>
        <v/>
      </c>
      <c r="G81" s="8" t="str">
        <f ca="1">IF(Tabelle1!G157&gt;"",Tabelle1!G157,"")</f>
        <v>4-6</v>
      </c>
      <c r="H81" t="str">
        <f ca="1">IF(Tabelle1!F160&gt;"",Tabelle1!F160,"")</f>
        <v>Fenchel (Foeniculum vulgare)</v>
      </c>
      <c r="I81" t="str">
        <f ca="1">IF(Tabelle1!G160&gt;"",Tabelle1!G160,"")</f>
        <v/>
      </c>
      <c r="J81">
        <f ca="1">IF(Tabelle1!G160&gt;0,Tabelle1!G160,"")</f>
        <v>16</v>
      </c>
      <c r="K81" t="str">
        <f ca="1">IF(Tabelle1!K157&gt;"",Tabelle1!K157,"")</f>
        <v/>
      </c>
      <c r="L81" t="str">
        <f ca="1">IF(Tabelle1!J157&gt;"",Tabelle1!J157,"")</f>
        <v/>
      </c>
      <c r="M81" t="str">
        <f ca="1">IF(Tabelle1!L157&gt;0,Tabelle1!L157,"")</f>
        <v/>
      </c>
    </row>
    <row r="82" spans="3:13">
      <c r="D82" s="2" t="str">
        <f ca="1">IF(Tabelle1!D158&gt;"",Tabelle1!D158,"")</f>
        <v/>
      </c>
      <c r="E82" t="str">
        <f ca="1">IF(Tabelle1!F158&gt;"",Tabelle1!F158,"")</f>
        <v>Molekulare Risiko- und Nutzenbewertung von Phytopharmaka</v>
      </c>
      <c r="F82" t="str">
        <f ca="1">IF(Tabelle1!FE158&gt;"",Tabelle1!E158,"")</f>
        <v/>
      </c>
      <c r="G82" s="8" t="str">
        <f ca="1">IF(Tabelle1!G158&gt;"",Tabelle1!G158,"")</f>
        <v>7-12</v>
      </c>
      <c r="H82" t="str">
        <f ca="1">IF(Tabelle1!H158&gt;"",Tabelle1!H158,"")</f>
        <v>Kongress</v>
      </c>
      <c r="I82" t="str">
        <f ca="1">IF(Tabelle1!I158&gt;"",Tabelle1!I158,"")</f>
        <v/>
      </c>
      <c r="J82" t="str">
        <f ca="1">IF(Tabelle1!I158&gt;0,Tabelle1!I158,"")</f>
        <v/>
      </c>
      <c r="K82" t="str">
        <f ca="1">IF(Tabelle1!K158&gt;"",Tabelle1!K158,"")</f>
        <v/>
      </c>
      <c r="L82" t="str">
        <f ca="1">IF(Tabelle1!J158&gt;"",Tabelle1!J158,"")</f>
        <v/>
      </c>
      <c r="M82" t="str">
        <f ca="1">IF(Tabelle1!L158&gt;0,Tabelle1!L158,"")</f>
        <v/>
      </c>
    </row>
    <row r="83" spans="3:13">
      <c r="D83" s="2" t="str">
        <f ca="1">IF(Tabelle1!D159&gt;"",Tabelle1!D159,"")</f>
        <v/>
      </c>
      <c r="E83" t="str">
        <f ca="1">IF(Tabelle1!F159&gt;"",Tabelle1!F159,"")</f>
        <v>"Kräuter für Kids" oder "Phytos in der Pädiatrie" (Teil 9)</v>
      </c>
      <c r="F83" t="str">
        <f ca="1">IF(Tabelle1!FE159&gt;"",Tabelle1!E159,"")</f>
        <v/>
      </c>
      <c r="G83" s="8" t="str">
        <f ca="1">IF(Tabelle1!G159&gt;"",Tabelle1!G159,"")</f>
        <v>22-23</v>
      </c>
      <c r="H83" t="str">
        <f ca="1">IF(Tabelle1!H159&gt;"",Tabelle1!H159,"")</f>
        <v>Phyto (mit) Links</v>
      </c>
      <c r="I83" t="str">
        <f ca="1">IF(Tabelle1!I159&gt;"",Tabelle1!I159,"")</f>
        <v/>
      </c>
      <c r="J83" t="str">
        <f ca="1">IF(Tabelle1!I159&gt;0,Tabelle1!I159,"")</f>
        <v/>
      </c>
      <c r="K83" t="str">
        <f ca="1">IF(Tabelle1!K159&gt;"",Tabelle1!K159,"")</f>
        <v/>
      </c>
      <c r="L83" t="str">
        <f ca="1">IF(Tabelle1!J159&gt;"",Tabelle1!J159,"")</f>
        <v/>
      </c>
      <c r="M83" t="str">
        <f ca="1">IF(Tabelle1!L159&gt;0,Tabelle1!L159,"")</f>
        <v/>
      </c>
    </row>
    <row r="84" spans="3:13">
      <c r="D84" s="2" t="str">
        <f ca="1">IF(Tabelle1!D160&gt;"",Tabelle1!D160,"")</f>
        <v/>
      </c>
      <c r="E84" t="e">
        <f ca="1">IF(Tabelle1!#REF!&gt;"",Tabelle1!#REF!,"")</f>
        <v>#REF!</v>
      </c>
      <c r="F84" t="str">
        <f ca="1">IF(Tabelle1!FE160&gt;"",Tabelle1!E160,"")</f>
        <v/>
      </c>
      <c r="G84" s="8" t="e">
        <f ca="1">IF(Tabelle1!#REF!&gt;"",Tabelle1!#REF!,"")</f>
        <v>#REF!</v>
      </c>
      <c r="H84" t="str">
        <f ca="1">IF(Tabelle1!H160&gt;"",Tabelle1!H160,"")</f>
        <v>Pflanzenprofil</v>
      </c>
      <c r="I84" t="str">
        <f ca="1">IF(Tabelle1!I160&gt;"",Tabelle1!I160,"")</f>
        <v/>
      </c>
      <c r="J84" t="str">
        <f ca="1">IF(Tabelle1!I160&gt;0,Tabelle1!I160,"")</f>
        <v/>
      </c>
      <c r="K84" t="str">
        <f ca="1">IF(Tabelle1!K160&gt;"",Tabelle1!K160,"")</f>
        <v/>
      </c>
      <c r="L84" t="str">
        <f ca="1">IF(Tabelle1!J160&gt;"",Tabelle1!J160,"")</f>
        <v/>
      </c>
      <c r="M84" t="str">
        <f ca="1">IF(Tabelle1!L160&gt;0,Tabelle1!L160,"")</f>
        <v/>
      </c>
    </row>
    <row r="85" spans="3:13">
      <c r="D85" s="2" t="str">
        <f ca="1">IF(Tabelle1!D163&gt;"",Tabelle1!D163,"")</f>
        <v/>
      </c>
      <c r="E85" t="e">
        <f ca="1">IF(Tabelle1!#REF!&gt;"",Tabelle1!#REF!,"")</f>
        <v>#REF!</v>
      </c>
      <c r="F85" t="str">
        <f ca="1">IF(Tabelle1!FE163&gt;"",Tabelle1!E163,"")</f>
        <v/>
      </c>
      <c r="G85" s="8" t="e">
        <f ca="1">IF(Tabelle1!#REF!&gt;"",Tabelle1!#REF!,"")</f>
        <v>#REF!</v>
      </c>
      <c r="H85" t="str">
        <f ca="1">IF(Tabelle1!H163&gt;"",Tabelle1!H163,"")</f>
        <v>Produktprofil</v>
      </c>
      <c r="I85" t="str">
        <f ca="1">IF(Tabelle1!I163&gt;"",Tabelle1!I163,"")</f>
        <v/>
      </c>
      <c r="J85" t="str">
        <f ca="1">IF(Tabelle1!I163&gt;0,Tabelle1!I163,"")</f>
        <v/>
      </c>
      <c r="K85" t="str">
        <f ca="1">IF(Tabelle1!K163&gt;"",Tabelle1!K163,"")</f>
        <v/>
      </c>
      <c r="L85" t="str">
        <f ca="1">IF(Tabelle1!J163&gt;"",Tabelle1!J163,"")</f>
        <v/>
      </c>
      <c r="M85" t="str">
        <f ca="1">IF(Tabelle1!L163&gt;0,Tabelle1!L163,"")</f>
        <v/>
      </c>
    </row>
    <row r="86" spans="3:13">
      <c r="D86" s="2" t="str">
        <f ca="1">IF(Tabelle1!D164&gt;"",Tabelle1!D164,"")</f>
        <v/>
      </c>
      <c r="E86" t="str">
        <f ca="1">IF(Tabelle1!F164&gt;"",Tabelle1!F164,"")</f>
        <v/>
      </c>
      <c r="F86" t="str">
        <f ca="1">IF(Tabelle1!FE164&gt;"",Tabelle1!E164,"")</f>
        <v/>
      </c>
      <c r="G86" s="8" t="str">
        <f ca="1">IF(Tabelle1!G164&gt;"",Tabelle1!G164,"")</f>
        <v/>
      </c>
      <c r="H86" t="str">
        <f ca="1">IF(Tabelle1!H164&gt;"",Tabelle1!H164,"")</f>
        <v/>
      </c>
      <c r="I86" t="str">
        <f ca="1">IF(Tabelle1!I164&gt;"",Tabelle1!I164,"")</f>
        <v/>
      </c>
      <c r="J86" t="str">
        <f ca="1">IF(Tabelle1!I164&gt;0,Tabelle1!I164,"")</f>
        <v/>
      </c>
      <c r="K86" t="str">
        <f ca="1">IF(Tabelle1!K164&gt;"",Tabelle1!K164,"")</f>
        <v/>
      </c>
      <c r="L86" t="str">
        <f ca="1">IF(Tabelle1!J164&gt;"",Tabelle1!J164,"")</f>
        <v/>
      </c>
      <c r="M86" t="str">
        <f ca="1">IF(Tabelle1!L164&gt;0,Tabelle1!L164,"")</f>
        <v/>
      </c>
    </row>
    <row r="87" spans="3:13">
      <c r="C87">
        <v>3</v>
      </c>
      <c r="D87" s="2" t="str">
        <f ca="1">IF(Tabelle1!D165&gt;"",Tabelle1!D165,"")</f>
        <v>Dermatologie</v>
      </c>
      <c r="E87" t="str">
        <f ca="1">IF(Tabelle1!F165&gt;"",Tabelle1!F165,"")</f>
        <v>Dermatologie: Welche Pflanzen helfen?</v>
      </c>
      <c r="F87" t="str">
        <f ca="1">IF(Tabelle1!FE165&gt;"",Tabelle1!E165,"")</f>
        <v/>
      </c>
      <c r="G87" s="8" t="str">
        <f ca="1">IF(Tabelle1!G165&gt;"",Tabelle1!G165,"")</f>
        <v>4-6</v>
      </c>
      <c r="H87" t="str">
        <f ca="1">IF(Tabelle1!F171&gt;"",Tabelle1!F171,"")</f>
        <v>Ringelblume (Calendula officinalis)</v>
      </c>
      <c r="I87" t="str">
        <f ca="1">IF(Tabelle1!G171&gt;"",Tabelle1!G171,"")</f>
        <v/>
      </c>
      <c r="J87">
        <f ca="1">IF(Tabelle1!G171&gt;0,Tabelle1!G171,"")</f>
        <v>8</v>
      </c>
      <c r="K87" t="str">
        <f ca="1">IF(Tabelle1!K165&gt;"",Tabelle1!K165,"")</f>
        <v/>
      </c>
      <c r="L87" t="str">
        <f ca="1">IF(Tabelle1!J165&gt;"",Tabelle1!J165,"")</f>
        <v/>
      </c>
      <c r="M87" t="str">
        <f ca="1">IF(Tabelle1!L165&gt;0,Tabelle1!L165,"")</f>
        <v/>
      </c>
    </row>
    <row r="88" spans="3:13">
      <c r="D88" s="2" t="str">
        <f ca="1">IF(Tabelle1!D166&gt;"",Tabelle1!D166,"")</f>
        <v/>
      </c>
      <c r="E88" t="str">
        <f ca="1">IF(Tabelle1!F166&gt;"",Tabelle1!F166,"")</f>
        <v>Ätherische Öle: Einsatz bei Ekzemen- Dermatitis</v>
      </c>
      <c r="F88" t="str">
        <f ca="1">IF(Tabelle1!FE166&gt;"",Tabelle1!E166,"")</f>
        <v/>
      </c>
      <c r="G88" s="8" t="str">
        <f ca="1">IF(Tabelle1!G166&gt;"",Tabelle1!G166,"")</f>
        <v/>
      </c>
      <c r="H88" t="str">
        <f ca="1">IF(Tabelle1!H166&gt;"",Tabelle1!H166,"")</f>
        <v>Schwerpunkt</v>
      </c>
      <c r="I88" t="str">
        <f ca="1">IF(Tabelle1!I166&gt;"",Tabelle1!I166,"")</f>
        <v/>
      </c>
      <c r="J88" t="str">
        <f ca="1">IF(Tabelle1!I166&gt;0,Tabelle1!I166,"")</f>
        <v/>
      </c>
      <c r="K88" t="str">
        <f ca="1">IF(Tabelle1!K166&gt;"",Tabelle1!K166,"")</f>
        <v/>
      </c>
      <c r="L88" t="str">
        <f ca="1">IF(Tabelle1!J166&gt;"",Tabelle1!J166,"")</f>
        <v/>
      </c>
      <c r="M88" t="str">
        <f ca="1">IF(Tabelle1!L166&gt;0,Tabelle1!L166,"")</f>
        <v/>
      </c>
    </row>
    <row r="89" spans="3:13">
      <c r="D89" s="2" t="str">
        <f ca="1">IF(Tabelle1!D167&gt;"",Tabelle1!D167,"")</f>
        <v/>
      </c>
      <c r="E89" t="str">
        <f ca="1">IF(Tabelle1!F167&gt;"",Tabelle1!F167,"")</f>
        <v>Stevia - ein Update</v>
      </c>
      <c r="F89" t="str">
        <f ca="1">IF(Tabelle1!FE167&gt;"",Tabelle1!E167,"")</f>
        <v/>
      </c>
      <c r="G89" s="8" t="str">
        <f ca="1">IF(Tabelle1!G167&gt;"",Tabelle1!G167,"")</f>
        <v/>
      </c>
      <c r="H89" t="str">
        <f ca="1">IF(Tabelle1!H167&gt;"",Tabelle1!H167,"")</f>
        <v>Pflanzenprofil</v>
      </c>
      <c r="I89" t="str">
        <f ca="1">IF(Tabelle1!I167&gt;"",Tabelle1!I167,"")</f>
        <v/>
      </c>
      <c r="J89" t="str">
        <f ca="1">IF(Tabelle1!I167&gt;0,Tabelle1!I167,"")</f>
        <v/>
      </c>
      <c r="K89" t="str">
        <f ca="1">IF(Tabelle1!K167&gt;"",Tabelle1!K167,"")</f>
        <v/>
      </c>
      <c r="L89" t="str">
        <f ca="1">IF(Tabelle1!J167&gt;"",Tabelle1!J167,"")</f>
        <v/>
      </c>
      <c r="M89" t="str">
        <f ca="1">IF(Tabelle1!L167&gt;0,Tabelle1!L167,"")</f>
        <v/>
      </c>
    </row>
    <row r="90" spans="3:13">
      <c r="D90" s="2" t="str">
        <f ca="1">IF(Tabelle1!D168&gt;"",Tabelle1!D168,"")</f>
        <v/>
      </c>
      <c r="E90" t="str">
        <f ca="1">IF(Tabelle1!F168&gt;"",Tabelle1!F168,"")</f>
        <v>Aus der österr. Phytoforschung: Edelweiß und Stents</v>
      </c>
      <c r="F90" t="str">
        <f ca="1">IF(Tabelle1!FE168&gt;"",Tabelle1!E168,"")</f>
        <v/>
      </c>
      <c r="G90" s="8" t="str">
        <f ca="1">IF(Tabelle1!G168&gt;"",Tabelle1!G168,"")</f>
        <v/>
      </c>
      <c r="H90" t="str">
        <f ca="1">IF(Tabelle1!H168&gt;"",Tabelle1!H168,"")</f>
        <v>Aus der Wissenschaft</v>
      </c>
      <c r="I90" t="str">
        <f ca="1">IF(Tabelle1!I168&gt;"",Tabelle1!I168,"")</f>
        <v/>
      </c>
      <c r="J90" t="str">
        <f ca="1">IF(Tabelle1!I168&gt;0,Tabelle1!I168,"")</f>
        <v/>
      </c>
      <c r="K90" t="str">
        <f ca="1">IF(Tabelle1!K168&gt;"",Tabelle1!K168,"")</f>
        <v/>
      </c>
      <c r="L90" t="str">
        <f ca="1">IF(Tabelle1!J168&gt;"",Tabelle1!J168,"")</f>
        <v/>
      </c>
      <c r="M90" t="str">
        <f ca="1">IF(Tabelle1!L168&gt;0,Tabelle1!L168,"")</f>
        <v/>
      </c>
    </row>
    <row r="91" spans="3:13">
      <c r="D91" s="2" t="str">
        <f ca="1">IF(Tabelle1!D169&gt;"",Tabelle1!D169,"")</f>
        <v/>
      </c>
      <c r="E91" t="str">
        <f ca="1">IF(Tabelle1!F169&gt;"",Tabelle1!F169,"")</f>
        <v>Vorbild Natur Teil 2: Hanf: Von Cannabis zu Dronabinol</v>
      </c>
      <c r="F91" t="str">
        <f ca="1">IF(Tabelle1!FE169&gt;"",Tabelle1!E169,"")</f>
        <v/>
      </c>
      <c r="G91" s="8" t="str">
        <f ca="1">IF(Tabelle1!G169&gt;"",Tabelle1!G169,"")</f>
        <v>11-12</v>
      </c>
      <c r="H91" t="str">
        <f ca="1">IF(Tabelle1!H169&gt;"",Tabelle1!H169,"")</f>
        <v>Aus der Wissenschaft</v>
      </c>
      <c r="I91" t="str">
        <f ca="1">IF(Tabelle1!I169&gt;"",Tabelle1!I169,"")</f>
        <v/>
      </c>
      <c r="J91" t="str">
        <f ca="1">IF(Tabelle1!I169&gt;0,Tabelle1!I169,"")</f>
        <v/>
      </c>
      <c r="K91" t="str">
        <f ca="1">IF(Tabelle1!K169&gt;"",Tabelle1!K169,"")</f>
        <v/>
      </c>
      <c r="L91" t="str">
        <f ca="1">IF(Tabelle1!J169&gt;"",Tabelle1!J169,"")</f>
        <v/>
      </c>
      <c r="M91" t="str">
        <f ca="1">IF(Tabelle1!L169&gt;0,Tabelle1!L169,"")</f>
        <v/>
      </c>
    </row>
    <row r="92" spans="3:13">
      <c r="D92" s="2" t="str">
        <f ca="1">IF(Tabelle1!D170&gt;"",Tabelle1!D170,"")</f>
        <v/>
      </c>
      <c r="E92" t="str">
        <f ca="1">IF(Tabelle1!F170&gt;"",Tabelle1!F170,"")</f>
        <v>Zulassung und Registrierung von pflanzlichen Arzneispezialitäten: Welche Möglichkeiten gibt es?</v>
      </c>
      <c r="F92" t="str">
        <f ca="1">IF(Tabelle1!FE170&gt;"",Tabelle1!E170,"")</f>
        <v/>
      </c>
      <c r="G92" s="8" t="str">
        <f ca="1">IF(Tabelle1!G170&gt;"",Tabelle1!G170,"")</f>
        <v>22-23</v>
      </c>
      <c r="H92" t="str">
        <f ca="1">IF(Tabelle1!H170&gt;"",Tabelle1!H170,"")</f>
        <v>Bericht</v>
      </c>
      <c r="I92" t="str">
        <f ca="1">IF(Tabelle1!I170&gt;"",Tabelle1!I170,"")</f>
        <v/>
      </c>
      <c r="J92" t="str">
        <f ca="1">IF(Tabelle1!I170&gt;0,Tabelle1!I170,"")</f>
        <v/>
      </c>
      <c r="K92" t="str">
        <f ca="1">IF(Tabelle1!K170&gt;"",Tabelle1!K170,"")</f>
        <v/>
      </c>
      <c r="L92" t="str">
        <f ca="1">IF(Tabelle1!J170&gt;"",Tabelle1!J170,"")</f>
        <v/>
      </c>
      <c r="M92" t="str">
        <f ca="1">IF(Tabelle1!L170&gt;0,Tabelle1!L170,"")</f>
        <v/>
      </c>
    </row>
    <row r="93" spans="3:13">
      <c r="D93" s="2" t="str">
        <f ca="1">IF(Tabelle1!D175&gt;"",Tabelle1!D175,"")</f>
        <v/>
      </c>
      <c r="E93" t="e">
        <f ca="1">IF(Tabelle1!#REF!&gt;"",Tabelle1!#REF!,"")</f>
        <v>#REF!</v>
      </c>
      <c r="F93" t="str">
        <f ca="1">IF(Tabelle1!FE175&gt;"",Tabelle1!E175,"")</f>
        <v/>
      </c>
      <c r="G93" s="8" t="e">
        <f ca="1">IF(Tabelle1!#REF!&gt;"",Tabelle1!#REF!,"")</f>
        <v>#REF!</v>
      </c>
      <c r="H93" t="str">
        <f ca="1">IF(Tabelle1!H175&gt;"",Tabelle1!H175,"")</f>
        <v>Produktprofil</v>
      </c>
      <c r="I93" t="str">
        <f ca="1">IF(Tabelle1!I175&gt;"",Tabelle1!I175,"")</f>
        <v/>
      </c>
      <c r="J93" t="str">
        <f ca="1">IF(Tabelle1!I175&gt;0,Tabelle1!I175,"")</f>
        <v/>
      </c>
      <c r="K93" t="str">
        <f ca="1">IF(Tabelle1!K175&gt;"",Tabelle1!K175,"")</f>
        <v/>
      </c>
      <c r="L93" t="str">
        <f ca="1">IF(Tabelle1!J175&gt;"",Tabelle1!J175,"")</f>
        <v/>
      </c>
      <c r="M93" t="str">
        <f ca="1">IF(Tabelle1!L175&gt;0,Tabelle1!L175,"")</f>
        <v/>
      </c>
    </row>
    <row r="94" spans="3:13">
      <c r="C94">
        <v>4</v>
      </c>
      <c r="D94" s="2" t="str">
        <f ca="1">IF(Tabelle1!D179&gt;"",Tabelle1!D179,"")</f>
        <v>"Erkältungen"</v>
      </c>
      <c r="E94" t="str">
        <f ca="1">IF(Tabelle1!F179&gt;"",Tabelle1!F179,"")</f>
        <v>Phytopharmaka bei Atemwegserkrankungen: Anders als Synthetika?</v>
      </c>
      <c r="F94" t="str">
        <f ca="1">IF(Tabelle1!FE179&gt;"",Tabelle1!E179,"")</f>
        <v/>
      </c>
      <c r="G94" s="8" t="str">
        <f ca="1">IF(Tabelle1!G179&gt;"",Tabelle1!G179,"")</f>
        <v>4-5</v>
      </c>
      <c r="H94" t="str">
        <f ca="1">IF(Tabelle1!F186&gt;"",Tabelle1!F186,"")</f>
        <v>Sonnentau (Drosera)</v>
      </c>
      <c r="I94" t="str">
        <f ca="1">IF(Tabelle1!G186&gt;"",Tabelle1!G186,"")</f>
        <v/>
      </c>
      <c r="J94">
        <f ca="1">IF(Tabelle1!G186&gt;0,Tabelle1!G186,"")</f>
        <v>6</v>
      </c>
      <c r="K94" t="str">
        <f ca="1">IF(Tabelle1!K179&gt;"",Tabelle1!K179,"")</f>
        <v/>
      </c>
      <c r="L94" t="str">
        <f ca="1">IF(Tabelle1!J179&gt;"",Tabelle1!J179,"")</f>
        <v/>
      </c>
      <c r="M94" t="str">
        <f ca="1">IF(Tabelle1!L179&gt;0,Tabelle1!L179,"")</f>
        <v/>
      </c>
    </row>
    <row r="95" spans="3:13">
      <c r="D95" s="2" t="str">
        <f ca="1">IF(Tabelle1!D180&gt;"",Tabelle1!D180,"")</f>
        <v/>
      </c>
      <c r="E95" t="str">
        <f ca="1">IF(Tabelle1!F180&gt;"",Tabelle1!F180,"")</f>
        <v>Paradieslilie, Frauenschuh und vieles mehr… Pharmakobotanische Exkursion 4.-11. 7. 2009 ins Lesachtal</v>
      </c>
      <c r="F95" t="str">
        <f ca="1">IF(Tabelle1!FE180&gt;"",Tabelle1!E180,"")</f>
        <v/>
      </c>
      <c r="G95" s="8" t="str">
        <f ca="1">IF(Tabelle1!G180&gt;"",Tabelle1!G180,"")</f>
        <v/>
      </c>
      <c r="H95" t="str">
        <f ca="1">IF(Tabelle1!H180&gt;"",Tabelle1!H180,"")</f>
        <v xml:space="preserve">Exkursion </v>
      </c>
      <c r="I95" t="str">
        <f ca="1">IF(Tabelle1!I180&gt;"",Tabelle1!I180,"")</f>
        <v/>
      </c>
      <c r="J95" t="str">
        <f ca="1">IF(Tabelle1!I180&gt;0,Tabelle1!I180,"")</f>
        <v/>
      </c>
      <c r="K95" t="str">
        <f ca="1">IF(Tabelle1!K180&gt;"",Tabelle1!K180,"")</f>
        <v/>
      </c>
      <c r="L95" t="str">
        <f ca="1">IF(Tabelle1!J180&gt;"",Tabelle1!J180,"")</f>
        <v/>
      </c>
      <c r="M95" t="str">
        <f ca="1">IF(Tabelle1!L180&gt;0,Tabelle1!L180,"")</f>
        <v/>
      </c>
    </row>
    <row r="96" spans="3:13">
      <c r="D96" s="2" t="str">
        <f ca="1">IF(Tabelle1!D181&gt;"",Tabelle1!D181,"")</f>
        <v/>
      </c>
      <c r="E96" t="str">
        <f ca="1">IF(Tabelle1!F181&gt;"",Tabelle1!F181,"")</f>
        <v>Symposium "20 Jahre ESCOP" am 18. 6. 2009 in Köln</v>
      </c>
      <c r="F96" t="str">
        <f ca="1">IF(Tabelle1!FE181&gt;"",Tabelle1!E181,"")</f>
        <v/>
      </c>
      <c r="G96" s="8" t="str">
        <f ca="1">IF(Tabelle1!G181&gt;"",Tabelle1!G181,"")</f>
        <v/>
      </c>
      <c r="H96" t="str">
        <f ca="1">IF(Tabelle1!H181&gt;"",Tabelle1!H181,"")</f>
        <v>Kongress</v>
      </c>
      <c r="I96" t="str">
        <f ca="1">IF(Tabelle1!I181&gt;"",Tabelle1!I181,"")</f>
        <v/>
      </c>
      <c r="J96" t="str">
        <f ca="1">IF(Tabelle1!I181&gt;0,Tabelle1!I181,"")</f>
        <v/>
      </c>
      <c r="K96" t="str">
        <f ca="1">IF(Tabelle1!K181&gt;"",Tabelle1!K181,"")</f>
        <v/>
      </c>
      <c r="L96" t="str">
        <f ca="1">IF(Tabelle1!J181&gt;"",Tabelle1!J181,"")</f>
        <v/>
      </c>
      <c r="M96" t="str">
        <f ca="1">IF(Tabelle1!L181&gt;0,Tabelle1!L181,"")</f>
        <v/>
      </c>
    </row>
    <row r="97" spans="3:13">
      <c r="D97" s="2" t="str">
        <f ca="1">IF(Tabelle1!D182&gt;"",Tabelle1!D182,"")</f>
        <v/>
      </c>
      <c r="E97" t="str">
        <f ca="1">IF(Tabelle1!F182&gt;"",Tabelle1!F182,"")</f>
        <v>57. GA Kongress 16.-20. 8. 2009 in Genf</v>
      </c>
      <c r="F97" t="str">
        <f ca="1">IF(Tabelle1!FE182&gt;"",Tabelle1!E182,"")</f>
        <v/>
      </c>
      <c r="G97" s="8" t="str">
        <f ca="1">IF(Tabelle1!G182&gt;"",Tabelle1!G182,"")</f>
        <v/>
      </c>
      <c r="H97" t="str">
        <f ca="1">IF(Tabelle1!H182&gt;"",Tabelle1!H182,"")</f>
        <v>Kongress</v>
      </c>
      <c r="I97" t="str">
        <f ca="1">IF(Tabelle1!I182&gt;"",Tabelle1!I182,"")</f>
        <v/>
      </c>
      <c r="J97" t="str">
        <f ca="1">IF(Tabelle1!I182&gt;0,Tabelle1!I182,"")</f>
        <v/>
      </c>
      <c r="K97" t="str">
        <f ca="1">IF(Tabelle1!K182&gt;"",Tabelle1!K182,"")</f>
        <v/>
      </c>
      <c r="L97" t="str">
        <f ca="1">IF(Tabelle1!J182&gt;"",Tabelle1!J182,"")</f>
        <v/>
      </c>
      <c r="M97" t="str">
        <f ca="1">IF(Tabelle1!L182&gt;0,Tabelle1!L182,"")</f>
        <v/>
      </c>
    </row>
    <row r="98" spans="3:13">
      <c r="D98" s="2" t="str">
        <f ca="1">IF(Tabelle1!D183&gt;"",Tabelle1!D183,"")</f>
        <v/>
      </c>
      <c r="E98" t="str">
        <f ca="1">IF(Tabelle1!F183&gt;"",Tabelle1!F183,"")</f>
        <v>Pflanzliche Arzneimittel auf der EMEA- Homepage</v>
      </c>
      <c r="F98" t="str">
        <f ca="1">IF(Tabelle1!FE183&gt;"",Tabelle1!E183,"")</f>
        <v/>
      </c>
      <c r="G98" s="8" t="str">
        <f ca="1">IF(Tabelle1!G183&gt;"",Tabelle1!G183,"")</f>
        <v>14-15</v>
      </c>
      <c r="H98" t="str">
        <f ca="1">IF(Tabelle1!H183&gt;"",Tabelle1!H183,"")</f>
        <v>Bericht</v>
      </c>
      <c r="I98" t="str">
        <f ca="1">IF(Tabelle1!I183&gt;"",Tabelle1!I183,"")</f>
        <v/>
      </c>
      <c r="J98" t="str">
        <f ca="1">IF(Tabelle1!I183&gt;0,Tabelle1!I183,"")</f>
        <v/>
      </c>
      <c r="K98" t="str">
        <f ca="1">IF(Tabelle1!K183&gt;"",Tabelle1!K183,"")</f>
        <v/>
      </c>
      <c r="L98" t="str">
        <f ca="1">IF(Tabelle1!J183&gt;"",Tabelle1!J183,"")</f>
        <v/>
      </c>
      <c r="M98" t="str">
        <f ca="1">IF(Tabelle1!L183&gt;0,Tabelle1!L183,"")</f>
        <v/>
      </c>
    </row>
    <row r="99" spans="3:13">
      <c r="D99" s="2" t="str">
        <f ca="1">IF(Tabelle1!D184&gt;"",Tabelle1!D184,"")</f>
        <v/>
      </c>
      <c r="E99" t="str">
        <f ca="1">IF(Tabelle1!F184&gt;"",Tabelle1!F184,"")</f>
        <v xml:space="preserve"> "Herbstliches da capo" oder "Phytolinks revisited"  (Teil 10)</v>
      </c>
      <c r="F99" t="str">
        <f ca="1">IF(Tabelle1!FE184&gt;"",Tabelle1!E184,"")</f>
        <v/>
      </c>
      <c r="G99" s="8" t="str">
        <f ca="1">IF(Tabelle1!G184&gt;"",Tabelle1!G184,"")</f>
        <v>16-17</v>
      </c>
      <c r="H99" t="str">
        <f ca="1">IF(Tabelle1!H184&gt;"",Tabelle1!H184,"")</f>
        <v>Phyto (mit) Links</v>
      </c>
      <c r="I99" t="str">
        <f ca="1">IF(Tabelle1!I184&gt;"",Tabelle1!I184,"")</f>
        <v/>
      </c>
      <c r="J99" t="str">
        <f ca="1">IF(Tabelle1!I184&gt;0,Tabelle1!I184,"")</f>
        <v/>
      </c>
      <c r="K99" t="str">
        <f ca="1">IF(Tabelle1!K184&gt;"",Tabelle1!K184,"")</f>
        <v/>
      </c>
      <c r="L99" t="str">
        <f ca="1">IF(Tabelle1!J184&gt;"",Tabelle1!J184,"")</f>
        <v/>
      </c>
      <c r="M99" t="str">
        <f ca="1">IF(Tabelle1!L184&gt;0,Tabelle1!L184,"")</f>
        <v/>
      </c>
    </row>
    <row r="100" spans="3:13">
      <c r="D100" s="2" t="str">
        <f ca="1">IF(Tabelle1!D185&gt;"",Tabelle1!D185,"")</f>
        <v/>
      </c>
      <c r="E100" t="str">
        <f ca="1">IF(Tabelle1!F185&gt;"",Tabelle1!F185,"")</f>
        <v>Klostergärten: Die Benediktiner- Gärtner Europas (Stift St. Paul)</v>
      </c>
      <c r="F100" t="str">
        <f ca="1">IF(Tabelle1!FE185&gt;"",Tabelle1!E185,"")</f>
        <v/>
      </c>
      <c r="G100" s="8" t="str">
        <f ca="1">IF(Tabelle1!G185&gt;"",Tabelle1!G185,"")</f>
        <v/>
      </c>
      <c r="H100" t="str">
        <f ca="1">IF(Tabelle1!H185&gt;"",Tabelle1!H185,"")</f>
        <v>Bericht</v>
      </c>
      <c r="I100" t="str">
        <f ca="1">IF(Tabelle1!I185&gt;"",Tabelle1!I185,"")</f>
        <v/>
      </c>
      <c r="J100" t="str">
        <f ca="1">IF(Tabelle1!I185&gt;0,Tabelle1!I185,"")</f>
        <v/>
      </c>
      <c r="K100" t="str">
        <f ca="1">IF(Tabelle1!K185&gt;"",Tabelle1!K185,"")</f>
        <v/>
      </c>
      <c r="L100" t="str">
        <f ca="1">IF(Tabelle1!J185&gt;"",Tabelle1!J185,"")</f>
        <v/>
      </c>
      <c r="M100" t="str">
        <f ca="1">IF(Tabelle1!L185&gt;0,Tabelle1!L185,"")</f>
        <v/>
      </c>
    </row>
    <row r="101" spans="3:13">
      <c r="D101" s="2" t="e">
        <f ca="1">IF(Tabelle1!#REF!&gt;"",Tabelle1!#REF!,"")</f>
        <v>#REF!</v>
      </c>
      <c r="E101" t="e">
        <f ca="1">IF(Tabelle1!#REF!&gt;"",Tabelle1!#REF!,"")</f>
        <v>#REF!</v>
      </c>
      <c r="F101" t="e">
        <f ca="1">IF(Tabelle1!#REF!&gt;"",Tabelle1!#REF!,"")</f>
        <v>#REF!</v>
      </c>
      <c r="G101" s="8" t="e">
        <f ca="1">IF(Tabelle1!#REF!&gt;"",Tabelle1!#REF!,"")</f>
        <v>#REF!</v>
      </c>
      <c r="H101" t="e">
        <f ca="1">IF(Tabelle1!#REF!&gt;"",Tabelle1!#REF!,"")</f>
        <v>#REF!</v>
      </c>
      <c r="I101" t="e">
        <f ca="1">IF(Tabelle1!#REF!&gt;"",Tabelle1!#REF!,"")</f>
        <v>#REF!</v>
      </c>
      <c r="J101" t="e">
        <f ca="1">IF(Tabelle1!#REF!&gt;0,Tabelle1!#REF!,"")</f>
        <v>#REF!</v>
      </c>
      <c r="K101" t="e">
        <f ca="1">IF(Tabelle1!#REF!&gt;"",Tabelle1!#REF!,"")</f>
        <v>#REF!</v>
      </c>
      <c r="L101" t="e">
        <f ca="1">IF(Tabelle1!#REF!&gt;"",Tabelle1!#REF!,"")</f>
        <v>#REF!</v>
      </c>
      <c r="M101" t="e">
        <f ca="1">IF(Tabelle1!#REF!&gt;0,Tabelle1!#REF!,"")</f>
        <v>#REF!</v>
      </c>
    </row>
    <row r="102" spans="3:13">
      <c r="C102">
        <v>5</v>
      </c>
      <c r="D102" s="2" t="str">
        <f ca="1">IF(Tabelle1!D193&gt;"",Tabelle1!D193,"")</f>
        <v>Rheuma und Schmerz</v>
      </c>
      <c r="E102" t="str">
        <f ca="1">IF(Tabelle1!F193&gt;"",Tabelle1!F193,"")</f>
        <v>Rheuma und Schmerz in der Ordination eines Kneipparztes: Die Säule Phytotherapie</v>
      </c>
      <c r="F102" t="str">
        <f ca="1">IF(Tabelle1!FE193&gt;"",Tabelle1!E193,"")</f>
        <v/>
      </c>
      <c r="G102" s="8" t="str">
        <f ca="1">IF(Tabelle1!G193&gt;"",Tabelle1!G193,"")</f>
        <v>4-6</v>
      </c>
      <c r="H102" t="str">
        <f ca="1">IF(Tabelle1!F196&gt;"",Tabelle1!F196,"")</f>
        <v>Beinwell (Symphytum)</v>
      </c>
      <c r="I102" t="str">
        <f ca="1">IF(Tabelle1!G196&gt;"",Tabelle1!G196,"")</f>
        <v/>
      </c>
      <c r="J102">
        <f ca="1">IF(Tabelle1!G196&gt;0,Tabelle1!G196,"")</f>
        <v>15</v>
      </c>
      <c r="K102" t="str">
        <f ca="1">IF(Tabelle1!K193&gt;"",Tabelle1!K193,"")</f>
        <v/>
      </c>
      <c r="L102" t="str">
        <f ca="1">IF(Tabelle1!J193&gt;"",Tabelle1!J193,"")</f>
        <v/>
      </c>
      <c r="M102" t="str">
        <f ca="1">IF(Tabelle1!L193&gt;0,Tabelle1!L193,"")</f>
        <v/>
      </c>
    </row>
    <row r="103" spans="3:13">
      <c r="D103" s="2" t="str">
        <f ca="1">IF(Tabelle1!D194&gt;"",Tabelle1!D194,"")</f>
        <v/>
      </c>
      <c r="E103" t="str">
        <f ca="1">IF(Tabelle1!F194&gt;"",Tabelle1!F194,"")</f>
        <v xml:space="preserve"> 7. Berliner Kongress Phytotherapie 10.-12. 9. </v>
      </c>
      <c r="F103" t="str">
        <f ca="1">IF(Tabelle1!FE194&gt;"",Tabelle1!E194,"")</f>
        <v/>
      </c>
      <c r="G103" s="8" t="str">
        <f ca="1">IF(Tabelle1!G194&gt;"",Tabelle1!G194,"")</f>
        <v>7-8</v>
      </c>
      <c r="H103" t="str">
        <f ca="1">IF(Tabelle1!H194&gt;"",Tabelle1!H194,"")</f>
        <v>Kongress</v>
      </c>
      <c r="I103" t="str">
        <f ca="1">IF(Tabelle1!I194&gt;"",Tabelle1!I194,"")</f>
        <v/>
      </c>
      <c r="J103" t="str">
        <f ca="1">IF(Tabelle1!I194&gt;0,Tabelle1!I194,"")</f>
        <v/>
      </c>
      <c r="K103" t="str">
        <f ca="1">IF(Tabelle1!K194&gt;"",Tabelle1!K194,"")</f>
        <v/>
      </c>
      <c r="L103" t="str">
        <f ca="1">IF(Tabelle1!J194&gt;"",Tabelle1!J194,"")</f>
        <v/>
      </c>
      <c r="M103" t="str">
        <f ca="1">IF(Tabelle1!L194&gt;0,Tabelle1!L194,"")</f>
        <v/>
      </c>
    </row>
    <row r="104" spans="3:13">
      <c r="D104" s="2" t="str">
        <f ca="1">IF(Tabelle1!D195&gt;"",Tabelle1!D195,"")</f>
        <v/>
      </c>
      <c r="E104" t="str">
        <f ca="1">IF(Tabelle1!F195&gt;"",Tabelle1!F195,"")</f>
        <v>Vorbild Natur Teil 3: Artemisinin. Ein Wirkstoff aus der TCM in der Malariatherapie</v>
      </c>
      <c r="F104" t="str">
        <f ca="1">IF(Tabelle1!FE196&gt;"",Tabelle1!E195,"")</f>
        <v/>
      </c>
      <c r="G104" s="8" t="str">
        <f ca="1">IF(Tabelle1!G195&gt;"",Tabelle1!G195,"")</f>
        <v>19-21</v>
      </c>
      <c r="H104" t="str">
        <f ca="1">IF(Tabelle1!H196&gt;"",Tabelle1!H196,"")</f>
        <v>Pflanzenprofil</v>
      </c>
      <c r="I104" t="str">
        <f ca="1">IF(Tabelle1!I196&gt;"",Tabelle1!I196,"")</f>
        <v/>
      </c>
      <c r="J104" t="str">
        <f ca="1">IF(Tabelle1!I196&gt;0,Tabelle1!I196,"")</f>
        <v/>
      </c>
      <c r="K104" t="str">
        <f ca="1">IF(Tabelle1!K196&gt;"",Tabelle1!K196,"")</f>
        <v/>
      </c>
      <c r="L104" t="str">
        <f ca="1">IF(Tabelle1!J196&gt;"",Tabelle1!J196,"")</f>
        <v/>
      </c>
      <c r="M104" t="str">
        <f ca="1">IF(Tabelle1!L196&gt;0,Tabelle1!L196,"")</f>
        <v/>
      </c>
    </row>
    <row r="105" spans="3:13">
      <c r="D105" s="2" t="str">
        <f ca="1">IF(Tabelle1!D201&gt;"",Tabelle1!D201,"")</f>
        <v/>
      </c>
      <c r="E105" t="str">
        <f ca="1">IF(Tabelle1!F201&gt;"",Tabelle1!F201,"")</f>
        <v>Abstractband  24. Südtiroler Herbstgespräche 2009/Bozen</v>
      </c>
      <c r="F105" t="str">
        <f ca="1">IF(Tabelle1!FE201&gt;"",Tabelle1!E201,"")</f>
        <v/>
      </c>
      <c r="G105" s="8" t="str">
        <f ca="1">IF(Tabelle1!G201&gt;"",Tabelle1!G201,"")</f>
        <v>9-14</v>
      </c>
      <c r="H105" t="str">
        <f ca="1">IF(Tabelle1!H201&gt;"",Tabelle1!H201,"")</f>
        <v>Kongress</v>
      </c>
      <c r="I105" t="str">
        <f ca="1">IF(Tabelle1!I201&gt;"",Tabelle1!I201,"")</f>
        <v/>
      </c>
      <c r="J105" t="str">
        <f ca="1">IF(Tabelle1!I201&gt;0,Tabelle1!I201,"")</f>
        <v/>
      </c>
      <c r="K105" t="str">
        <f ca="1">IF(Tabelle1!K201&gt;"",Tabelle1!K201,"")</f>
        <v/>
      </c>
      <c r="L105" t="str">
        <f ca="1">IF(Tabelle1!J201&gt;"",Tabelle1!J201,"")</f>
        <v/>
      </c>
      <c r="M105" t="str">
        <f ca="1">IF(Tabelle1!L201&gt;0,Tabelle1!L201,"")</f>
        <v/>
      </c>
    </row>
    <row r="106" spans="3:13">
      <c r="C106">
        <v>6</v>
      </c>
      <c r="D106" s="2" t="str">
        <f ca="1">IF(Tabelle1!D203&gt;"",Tabelle1!D203,"")</f>
        <v>Gastroenterologie</v>
      </c>
      <c r="E106" t="str">
        <f ca="1">IF(Tabelle1!F203&gt;"",Tabelle1!F203,"")</f>
        <v>Phytotherapie in der Gastroenterologie</v>
      </c>
      <c r="F106" t="str">
        <f ca="1">IF(Tabelle1!FE203&gt;"",Tabelle1!E203,"")</f>
        <v/>
      </c>
      <c r="G106" s="8" t="str">
        <f ca="1">IF(Tabelle1!G203&gt;"",Tabelle1!G203,"")</f>
        <v>4-6</v>
      </c>
      <c r="H106" t="str">
        <f ca="1">IF(Tabelle1!F209&gt;"",Tabelle1!F209,"")</f>
        <v>Minze (Mentha)</v>
      </c>
      <c r="I106" t="str">
        <f ca="1">IF(Tabelle1!G209&gt;"",Tabelle1!G209,"")</f>
        <v/>
      </c>
      <c r="J106">
        <f ca="1">IF(Tabelle1!G209&gt;0,Tabelle1!G209,"")</f>
        <v>7</v>
      </c>
      <c r="K106" t="str">
        <f ca="1">IF(Tabelle1!F210&gt;"",Tabelle1!F210,"")</f>
        <v>Hepatitis unklarer Genese</v>
      </c>
      <c r="L106" t="str">
        <f ca="1">IF(Tabelle1!E210&gt;"",Tabelle1!E210,"")</f>
        <v>Bichler, Bernhard</v>
      </c>
      <c r="M106" t="str">
        <f ca="1">IF(Tabelle1!G210&gt;0,Tabelle1!G210,"")</f>
        <v>19-20</v>
      </c>
    </row>
    <row r="107" spans="3:13">
      <c r="D107" s="2" t="str">
        <f ca="1">IF(Tabelle1!D204&gt;"",Tabelle1!D204,"")</f>
        <v/>
      </c>
      <c r="E107" t="str">
        <f ca="1">IF(Tabelle1!F204&gt;"",Tabelle1!F204,"")</f>
        <v>Historisches: 2009 - ein Gedenkjahr auch für die Pharmakognosie</v>
      </c>
      <c r="F107" t="str">
        <f ca="1">IF(Tabelle1!FE204&gt;"",Tabelle1!E204,"")</f>
        <v/>
      </c>
      <c r="G107" s="8" t="str">
        <f ca="1">IF(Tabelle1!G204&gt;"",Tabelle1!G204,"")</f>
        <v>8-9</v>
      </c>
      <c r="H107" t="str">
        <f ca="1">IF(Tabelle1!H204&gt;"",Tabelle1!H204,"")</f>
        <v>Bericht</v>
      </c>
      <c r="I107" t="str">
        <f ca="1">IF(Tabelle1!I204&gt;"",Tabelle1!I204,"")</f>
        <v/>
      </c>
      <c r="J107" t="str">
        <f ca="1">IF(Tabelle1!I204&gt;0,Tabelle1!I204,"")</f>
        <v/>
      </c>
      <c r="K107" t="str">
        <f ca="1">IF(Tabelle1!K204&gt;"",Tabelle1!K204,"")</f>
        <v/>
      </c>
      <c r="L107" t="str">
        <f ca="1">IF(Tabelle1!J204&gt;"",Tabelle1!J204,"")</f>
        <v/>
      </c>
      <c r="M107" t="str">
        <f ca="1">IF(Tabelle1!L204&gt;0,Tabelle1!L204,"")</f>
        <v/>
      </c>
    </row>
    <row r="108" spans="3:13">
      <c r="D108" s="2" t="str">
        <f ca="1">IF(Tabelle1!D205&gt;"",Tabelle1!D205,"")</f>
        <v/>
      </c>
      <c r="E108" t="str">
        <f ca="1">IF(Tabelle1!F205&gt;"",Tabelle1!F205,"")</f>
        <v>Die neuen ESCOP Monographien</v>
      </c>
      <c r="F108" t="str">
        <f ca="1">IF(Tabelle1!FE205&gt;"",Tabelle1!E205,"")</f>
        <v/>
      </c>
      <c r="G108" s="8" t="str">
        <f ca="1">IF(Tabelle1!G205&gt;"",Tabelle1!G205,"")</f>
        <v>10-11</v>
      </c>
      <c r="H108" t="str">
        <f ca="1">IF(Tabelle1!H205&gt;"",Tabelle1!H205,"")</f>
        <v>Bericht</v>
      </c>
      <c r="I108" t="str">
        <f ca="1">IF(Tabelle1!I205&gt;"",Tabelle1!I205,"")</f>
        <v/>
      </c>
      <c r="J108" t="str">
        <f ca="1">IF(Tabelle1!I205&gt;0,Tabelle1!I205,"")</f>
        <v/>
      </c>
      <c r="K108" t="str">
        <f ca="1">IF(Tabelle1!K205&gt;"",Tabelle1!K205,"")</f>
        <v/>
      </c>
      <c r="L108" t="str">
        <f ca="1">IF(Tabelle1!J205&gt;"",Tabelle1!J205,"")</f>
        <v/>
      </c>
      <c r="M108" t="str">
        <f ca="1">IF(Tabelle1!L205&gt;0,Tabelle1!L205,"")</f>
        <v/>
      </c>
    </row>
    <row r="109" spans="3:13">
      <c r="D109" s="2" t="str">
        <f ca="1">IF(Tabelle1!D206&gt;"",Tabelle1!D206,"")</f>
        <v/>
      </c>
      <c r="E109" t="str">
        <f ca="1">IF(Tabelle1!F206&gt;"",Tabelle1!F206,"")</f>
        <v>Betriebsbesichtigung bei Kottas am 19. 10. 2009</v>
      </c>
      <c r="F109" t="str">
        <f ca="1">IF(Tabelle1!FE206&gt;"",Tabelle1!E206,"")</f>
        <v/>
      </c>
      <c r="G109" s="8" t="str">
        <f ca="1">IF(Tabelle1!G206&gt;"",Tabelle1!G206,"")</f>
        <v>12-13</v>
      </c>
      <c r="H109" t="str">
        <f ca="1">IF(Tabelle1!H206&gt;"",Tabelle1!H206,"")</f>
        <v xml:space="preserve">Exkursion </v>
      </c>
      <c r="I109" t="str">
        <f ca="1">IF(Tabelle1!I206&gt;"",Tabelle1!I206,"")</f>
        <v/>
      </c>
      <c r="J109" t="str">
        <f ca="1">IF(Tabelle1!I206&gt;0,Tabelle1!I206,"")</f>
        <v/>
      </c>
      <c r="K109" t="str">
        <f ca="1">IF(Tabelle1!K206&gt;"",Tabelle1!K206,"")</f>
        <v/>
      </c>
      <c r="L109" t="str">
        <f ca="1">IF(Tabelle1!J206&gt;"",Tabelle1!J206,"")</f>
        <v/>
      </c>
      <c r="M109" t="str">
        <f ca="1">IF(Tabelle1!L206&gt;0,Tabelle1!L206,"")</f>
        <v/>
      </c>
    </row>
    <row r="110" spans="3:13">
      <c r="D110" s="2" t="str">
        <f ca="1">IF(Tabelle1!D207&gt;"",Tabelle1!D207,"")</f>
        <v/>
      </c>
      <c r="E110" t="str">
        <f ca="1">IF(Tabelle1!F207&gt;"",Tabelle1!F207,"")</f>
        <v>24. Südtiroler Herbstgespräche, 23.-26. 10. 2009, Bozen</v>
      </c>
      <c r="F110" t="str">
        <f ca="1">IF(Tabelle1!FE207&gt;"",Tabelle1!E207,"")</f>
        <v/>
      </c>
      <c r="G110" s="8" t="str">
        <f ca="1">IF(Tabelle1!G207&gt;"",Tabelle1!G207,"")</f>
        <v/>
      </c>
      <c r="H110" t="str">
        <f ca="1">IF(Tabelle1!H207&gt;"",Tabelle1!H207,"")</f>
        <v>Kongress</v>
      </c>
      <c r="I110" t="str">
        <f ca="1">IF(Tabelle1!I207&gt;"",Tabelle1!I207,"")</f>
        <v/>
      </c>
      <c r="J110" t="str">
        <f ca="1">IF(Tabelle1!I207&gt;0,Tabelle1!I207,"")</f>
        <v/>
      </c>
      <c r="K110" t="str">
        <f ca="1">IF(Tabelle1!K207&gt;"",Tabelle1!K207,"")</f>
        <v/>
      </c>
      <c r="L110" t="str">
        <f ca="1">IF(Tabelle1!J207&gt;"",Tabelle1!J207,"")</f>
        <v/>
      </c>
      <c r="M110" t="str">
        <f ca="1">IF(Tabelle1!L207&gt;0,Tabelle1!L207,"")</f>
        <v/>
      </c>
    </row>
    <row r="111" spans="3:13">
      <c r="D111" s="2" t="str">
        <f ca="1">IF(Tabelle1!D208&gt;"",Tabelle1!D208,"")</f>
        <v/>
      </c>
      <c r="E111" t="str">
        <f ca="1">IF(Tabelle1!F208&gt;"",Tabelle1!F208,"")</f>
        <v>"Vorweihnachtliche Gewürzexkursion nach Hamburg" Teil 11</v>
      </c>
      <c r="F111" t="str">
        <f ca="1">IF(Tabelle1!FE208&gt;"",Tabelle1!E208,"")</f>
        <v/>
      </c>
      <c r="G111" s="8" t="str">
        <f ca="1">IF(Tabelle1!G208&gt;"",Tabelle1!G208,"")</f>
        <v>22-23</v>
      </c>
      <c r="H111" t="str">
        <f ca="1">IF(Tabelle1!H208&gt;"",Tabelle1!H208,"")</f>
        <v>Phyto (mit) Links</v>
      </c>
      <c r="I111" t="str">
        <f ca="1">IF(Tabelle1!I208&gt;"",Tabelle1!I208,"")</f>
        <v/>
      </c>
      <c r="J111" t="str">
        <f ca="1">IF(Tabelle1!I208&gt;0,Tabelle1!I208,"")</f>
        <v/>
      </c>
      <c r="K111" t="str">
        <f ca="1">IF(Tabelle1!K208&gt;"",Tabelle1!K208,"")</f>
        <v/>
      </c>
      <c r="L111" t="str">
        <f ca="1">IF(Tabelle1!J208&gt;"",Tabelle1!J208,"")</f>
        <v/>
      </c>
      <c r="M111" t="str">
        <f ca="1">IF(Tabelle1!L208&gt;0,Tabelle1!L208,"")</f>
        <v/>
      </c>
    </row>
    <row r="112" spans="3:13">
      <c r="D112" s="2" t="str">
        <f ca="1">IF(Tabelle1!D213&gt;"",Tabelle1!D213,"")</f>
        <v/>
      </c>
      <c r="E112" t="str">
        <f ca="1">IF(Tabelle1!F213&gt;"",Tabelle1!F213,"")</f>
        <v/>
      </c>
      <c r="F112" t="str">
        <f ca="1">IF(Tabelle1!FE213&gt;"",Tabelle1!E213,"")</f>
        <v/>
      </c>
      <c r="G112" s="8" t="str">
        <f ca="1">IF(Tabelle1!G213&gt;"",Tabelle1!G213,"")</f>
        <v/>
      </c>
      <c r="H112" t="str">
        <f ca="1">IF(Tabelle1!H213&gt;"",Tabelle1!H213,"")</f>
        <v>--</v>
      </c>
      <c r="I112" t="str">
        <f ca="1">IF(Tabelle1!I213&gt;"",Tabelle1!I213,"")</f>
        <v/>
      </c>
      <c r="J112" t="str">
        <f ca="1">IF(Tabelle1!I213&gt;0,Tabelle1!I213,"")</f>
        <v/>
      </c>
      <c r="K112" t="str">
        <f ca="1">IF(Tabelle1!K213&gt;"",Tabelle1!K213,"")</f>
        <v/>
      </c>
      <c r="L112" t="str">
        <f ca="1">IF(Tabelle1!J213&gt;"",Tabelle1!J213,"")</f>
        <v/>
      </c>
      <c r="M112" t="str">
        <f ca="1">IF(Tabelle1!L213&gt;0,Tabelle1!L213,"")</f>
        <v/>
      </c>
    </row>
    <row r="113" spans="3:13">
      <c r="C113">
        <v>1</v>
      </c>
      <c r="D113" s="2" t="str">
        <f ca="1">IF(Tabelle1!D214&gt;"",Tabelle1!D214,"")</f>
        <v>Herz und Kreislauf</v>
      </c>
      <c r="E113" t="str">
        <f ca="1">IF(Tabelle1!F214&gt;"",Tabelle1!F214,"")</f>
        <v>Pflanzliche Arzneimittel für Herz und Kreislauf</v>
      </c>
      <c r="F113" t="str">
        <f ca="1">IF(Tabelle1!FE214&gt;"",Tabelle1!E214,"")</f>
        <v/>
      </c>
      <c r="G113" s="8" t="str">
        <f ca="1">IF(Tabelle1!G214&gt;"",Tabelle1!G214,"")</f>
        <v>4 - 7</v>
      </c>
      <c r="H113" t="str">
        <f ca="1">IF(Tabelle1!F217&gt;"",Tabelle1!F217,"")</f>
        <v>Weißdorn (Crataegus)</v>
      </c>
      <c r="I113" t="str">
        <f ca="1">IF(Tabelle1!G217&gt;"",Tabelle1!G217,"")</f>
        <v>8 - 9</v>
      </c>
      <c r="J113" t="str">
        <f ca="1">IF(Tabelle1!G217&gt;0,Tabelle1!G217,"")</f>
        <v>8 - 9</v>
      </c>
      <c r="K113" t="str">
        <f ca="1">IF(Tabelle1!F218&gt;"",Tabelle1!F218,"")</f>
        <v>Phytotherapie für den Magen</v>
      </c>
      <c r="L113" t="str">
        <f ca="1">IF(Tabelle1!E218&gt;"",Tabelle1!E218,"")</f>
        <v>Zizenbacher, Petra</v>
      </c>
      <c r="M113">
        <f ca="1">IF(Tabelle1!G218&gt;0,Tabelle1!G218,"")</f>
        <v>17</v>
      </c>
    </row>
    <row r="114" spans="3:13">
      <c r="D114" s="2" t="str">
        <f ca="1">IF(Tabelle1!D215&gt;"",Tabelle1!D215,"")</f>
        <v/>
      </c>
      <c r="E114" t="str">
        <f ca="1">IF(Tabelle1!F215&gt;"",Tabelle1!F215,"")</f>
        <v>Firmenporträt Montavit: Ein Tiroler Unternehmen mit Tradition und Innovation</v>
      </c>
      <c r="F114" t="str">
        <f ca="1">IF(Tabelle1!FE215&gt;"",Tabelle1!E215,"")</f>
        <v/>
      </c>
      <c r="G114" s="8" t="str">
        <f ca="1">IF(Tabelle1!G215&gt;"",Tabelle1!G215,"")</f>
        <v>10 - 11</v>
      </c>
      <c r="H114" t="str">
        <f ca="1">IF(Tabelle1!H215&gt;"",Tabelle1!H215,"")</f>
        <v>Bericht</v>
      </c>
      <c r="I114" t="str">
        <f ca="1">IF(Tabelle1!I215&gt;"",Tabelle1!I215,"")</f>
        <v/>
      </c>
      <c r="J114" t="str">
        <f ca="1">IF(Tabelle1!I215&gt;0,Tabelle1!I215,"")</f>
        <v/>
      </c>
      <c r="K114" t="str">
        <f ca="1">IF(Tabelle1!K215&gt;"",Tabelle1!K215,"")</f>
        <v/>
      </c>
      <c r="L114" t="str">
        <f ca="1">IF(Tabelle1!J215&gt;"",Tabelle1!J215,"")</f>
        <v/>
      </c>
      <c r="M114" t="str">
        <f ca="1">IF(Tabelle1!L215&gt;0,Tabelle1!L215,"")</f>
        <v/>
      </c>
    </row>
    <row r="115" spans="3:13">
      <c r="D115" s="2" t="str">
        <f ca="1">IF(Tabelle1!D216&gt;"",Tabelle1!D216,"")</f>
        <v/>
      </c>
      <c r="E115" t="str">
        <f ca="1">IF(Tabelle1!F216&gt;"",Tabelle1!F216,"")</f>
        <v>Vorbild Natur: Oseltamivir. Vom Sternanis zum Grippemittel</v>
      </c>
      <c r="F115" t="str">
        <f ca="1">IF(Tabelle1!FE217&gt;"",Tabelle1!E216,"")</f>
        <v/>
      </c>
      <c r="G115" s="8" t="str">
        <f ca="1">IF(Tabelle1!G216&gt;"",Tabelle1!G216,"")</f>
        <v>15 - 16</v>
      </c>
      <c r="H115" t="str">
        <f ca="1">IF(Tabelle1!H216&gt;"",Tabelle1!H216,"")</f>
        <v>Aus der Wissenschaft</v>
      </c>
      <c r="I115" t="str">
        <f ca="1">IF(Tabelle1!I217&gt;"",Tabelle1!I217,"")</f>
        <v/>
      </c>
      <c r="J115" t="str">
        <f ca="1">IF(Tabelle1!I217&gt;0,Tabelle1!I217,"")</f>
        <v/>
      </c>
      <c r="K115" t="str">
        <f ca="1">IF(Tabelle1!K217&gt;"",Tabelle1!K217,"")</f>
        <v/>
      </c>
      <c r="L115" t="str">
        <f ca="1">IF(Tabelle1!J217&gt;"",Tabelle1!J217,"")</f>
        <v/>
      </c>
      <c r="M115" t="str">
        <f ca="1">IF(Tabelle1!L217&gt;0,Tabelle1!L217,"")</f>
        <v/>
      </c>
    </row>
    <row r="116" spans="3:13">
      <c r="D116" s="2" t="str">
        <f ca="1">IF(Tabelle1!D221&gt;"",Tabelle1!D221,"")</f>
        <v/>
      </c>
      <c r="E116" t="str">
        <f ca="1">IF(Tabelle1!F221&gt;"",Tabelle1!F221,"")</f>
        <v/>
      </c>
      <c r="F116" t="str">
        <f ca="1">IF(Tabelle1!FE221&gt;"",Tabelle1!E221,"")</f>
        <v/>
      </c>
      <c r="G116" s="8" t="str">
        <f ca="1">IF(Tabelle1!G221&gt;"",Tabelle1!G221,"")</f>
        <v/>
      </c>
      <c r="H116" t="str">
        <f ca="1">IF(Tabelle1!H221&gt;"",Tabelle1!H221,"")</f>
        <v/>
      </c>
      <c r="I116" t="str">
        <f ca="1">IF(Tabelle1!I221&gt;"",Tabelle1!I221,"")</f>
        <v/>
      </c>
      <c r="J116" t="str">
        <f ca="1">IF(Tabelle1!I221&gt;0,Tabelle1!I221,"")</f>
        <v/>
      </c>
      <c r="K116" t="str">
        <f ca="1">IF(Tabelle1!K221&gt;"",Tabelle1!K221,"")</f>
        <v/>
      </c>
      <c r="L116" t="str">
        <f ca="1">IF(Tabelle1!J221&gt;"",Tabelle1!J221,"")</f>
        <v/>
      </c>
      <c r="M116" t="str">
        <f ca="1">IF(Tabelle1!L221&gt;0,Tabelle1!L221,"")</f>
        <v/>
      </c>
    </row>
    <row r="117" spans="3:13">
      <c r="C117">
        <v>2</v>
      </c>
      <c r="D117" s="2" t="str">
        <f ca="1">IF(Tabelle1!D222&gt;"",Tabelle1!D222,"")</f>
        <v>Venen/Wunden/Narben</v>
      </c>
      <c r="E117" t="str">
        <f ca="1">IF(Tabelle1!F222&gt;"",Tabelle1!F222,"")</f>
        <v>Pflanzliche Venenmittel: Ein medizinisches und pharmazeutisches Update</v>
      </c>
      <c r="F117" t="str">
        <f ca="1">IF(Tabelle1!FE222&gt;"",Tabelle1!E222,"")</f>
        <v/>
      </c>
      <c r="G117" s="8" t="str">
        <f ca="1">IF(Tabelle1!G222&gt;"",Tabelle1!G222,"")</f>
        <v>4 - 7</v>
      </c>
      <c r="H117" t="str">
        <f ca="1">IF(Tabelle1!F225&gt;"",Tabelle1!F225,"")</f>
        <v>Zauberstrauch (Hamamelis virginiana)</v>
      </c>
      <c r="I117" t="str">
        <f ca="1">IF(Tabelle1!G225&gt;"",Tabelle1!G225,"")</f>
        <v>8</v>
      </c>
      <c r="J117" t="str">
        <f ca="1">IF(Tabelle1!G225&gt;0,Tabelle1!G225,"")</f>
        <v>8</v>
      </c>
      <c r="K117" t="str">
        <f ca="1">IF(Tabelle1!K222&gt;"",Tabelle1!K222,"")</f>
        <v/>
      </c>
      <c r="L117" t="str">
        <f ca="1">IF(Tabelle1!J222&gt;"",Tabelle1!J222,"")</f>
        <v/>
      </c>
      <c r="M117" t="str">
        <f ca="1">IF(Tabelle1!L222&gt;0,Tabelle1!L222,"")</f>
        <v/>
      </c>
    </row>
    <row r="118" spans="3:13">
      <c r="D118" s="2" t="str">
        <f ca="1">IF(Tabelle1!D223&gt;"",Tabelle1!D223,"")</f>
        <v/>
      </c>
      <c r="E118" t="str">
        <f ca="1">IF(Tabelle1!F223&gt;"",Tabelle1!F223,"")</f>
        <v>Opatija (ital. Abbazia) 25. Südtrioler Herbstgespräche</v>
      </c>
      <c r="F118" t="str">
        <f ca="1">IF(Tabelle1!FE223&gt;"",Tabelle1!E223,"")</f>
        <v/>
      </c>
      <c r="G118" s="8" t="str">
        <f ca="1">IF(Tabelle1!G223&gt;"",Tabelle1!G223,"")</f>
        <v>16 - 17</v>
      </c>
      <c r="H118" t="str">
        <f ca="1">IF(Tabelle1!H223&gt;"",Tabelle1!H223,"")</f>
        <v>Kongress</v>
      </c>
      <c r="I118" t="str">
        <f ca="1">IF(Tabelle1!I223&gt;"",Tabelle1!I223,"")</f>
        <v/>
      </c>
      <c r="J118" t="str">
        <f ca="1">IF(Tabelle1!I223&gt;0,Tabelle1!I223,"")</f>
        <v/>
      </c>
      <c r="K118" t="str">
        <f ca="1">IF(Tabelle1!K223&gt;"",Tabelle1!K223,"")</f>
        <v/>
      </c>
      <c r="L118" t="str">
        <f ca="1">IF(Tabelle1!J223&gt;"",Tabelle1!J223,"")</f>
        <v/>
      </c>
      <c r="M118" t="str">
        <f ca="1">IF(Tabelle1!L223&gt;0,Tabelle1!L223,"")</f>
        <v/>
      </c>
    </row>
    <row r="119" spans="3:13">
      <c r="D119" s="2" t="str">
        <f ca="1">IF(Tabelle1!D224&gt;"",Tabelle1!D224,"")</f>
        <v/>
      </c>
      <c r="E119" t="str">
        <f ca="1">IF(Tabelle1!F224&gt;"",Tabelle1!F224,"")</f>
        <v>Festsymposium zum 80. Geburtstag von Heinz Schilcher (Freudenstadt, 20.3.2010)</v>
      </c>
      <c r="F119" t="str">
        <f ca="1">IF(Tabelle1!FE224&gt;"",Tabelle1!E224,"")</f>
        <v/>
      </c>
      <c r="G119" s="8" t="str">
        <f ca="1">IF(Tabelle1!G224&gt;"",Tabelle1!G224,"")</f>
        <v>18</v>
      </c>
      <c r="H119" t="str">
        <f ca="1">IF(Tabelle1!H224&gt;"",Tabelle1!H224,"")</f>
        <v>Bericht</v>
      </c>
      <c r="I119" t="str">
        <f ca="1">IF(Tabelle1!I224&gt;"",Tabelle1!I224,"")</f>
        <v/>
      </c>
      <c r="J119" t="str">
        <f ca="1">IF(Tabelle1!I224&gt;0,Tabelle1!I224,"")</f>
        <v/>
      </c>
      <c r="K119" t="str">
        <f ca="1">IF(Tabelle1!F226&gt;"",Tabelle1!F226,"")</f>
        <v>Schöllkraut</v>
      </c>
      <c r="L119" t="str">
        <f ca="1">IF(Tabelle1!E226&gt;"",Tabelle1!E226,"")</f>
        <v>Zizenbacher, Petra</v>
      </c>
      <c r="M119">
        <f ca="1">IF(Tabelle1!G226&gt;0,Tabelle1!G226,"")</f>
        <v>19</v>
      </c>
    </row>
    <row r="120" spans="3:13">
      <c r="D120" s="2" t="str">
        <f ca="1">IF(Tabelle1!D229&gt;"",Tabelle1!D229,"")</f>
        <v/>
      </c>
      <c r="E120" t="e">
        <f ca="1">IF(Tabelle1!#REF!&gt;"",Tabelle1!#REF!,"")</f>
        <v>#REF!</v>
      </c>
      <c r="F120" t="str">
        <f ca="1">IF(Tabelle1!FE229&gt;"",Tabelle1!E229,"")</f>
        <v/>
      </c>
      <c r="G120" s="8" t="e">
        <f ca="1">IF(Tabelle1!#REF!&gt;"",Tabelle1!#REF!,"")</f>
        <v>#REF!</v>
      </c>
      <c r="H120" t="str">
        <f ca="1">IF(Tabelle1!H229&gt;"",Tabelle1!H229,"")</f>
        <v>Produktprofil</v>
      </c>
      <c r="I120" t="str">
        <f ca="1">IF(Tabelle1!I229&gt;"",Tabelle1!I229,"")</f>
        <v/>
      </c>
      <c r="J120" t="str">
        <f ca="1">IF(Tabelle1!I229&gt;0,Tabelle1!I229,"")</f>
        <v/>
      </c>
      <c r="K120" t="str">
        <f ca="1">IF(Tabelle1!K229&gt;"",Tabelle1!K229,"")</f>
        <v/>
      </c>
      <c r="L120" t="str">
        <f ca="1">IF(Tabelle1!J229&gt;"",Tabelle1!J229,"")</f>
        <v/>
      </c>
      <c r="M120" t="str">
        <f ca="1">IF(Tabelle1!L229&gt;0,Tabelle1!L229,"")</f>
        <v/>
      </c>
    </row>
    <row r="121" spans="3:13">
      <c r="C121">
        <v>3</v>
      </c>
      <c r="D121" s="2" t="str">
        <f ca="1">IF(Tabelle1!D232&gt;"",Tabelle1!D232,"")</f>
        <v>Kinderheilkunde</v>
      </c>
      <c r="E121" t="str">
        <f ca="1">IF(Tabelle1!F232&gt;"",Tabelle1!F232,"")</f>
        <v>Phytotherapie im Kindesalter- quo vadis?</v>
      </c>
      <c r="F121" t="str">
        <f ca="1">IF(Tabelle1!FE232&gt;"",Tabelle1!E232,"")</f>
        <v/>
      </c>
      <c r="G121" s="8" t="str">
        <f ca="1">IF(Tabelle1!G232&gt;"",Tabelle1!G232,"")</f>
        <v>4 - 5</v>
      </c>
      <c r="H121" t="str">
        <f ca="1">IF(Tabelle1!H232&gt;"",Tabelle1!H232,"")</f>
        <v>Schwerpunkt</v>
      </c>
      <c r="I121" t="str">
        <f ca="1">IF(Tabelle1!I232&gt;"",Tabelle1!I232,"")</f>
        <v/>
      </c>
      <c r="J121" t="str">
        <f ca="1">IF(Tabelle1!I232&gt;0,Tabelle1!I232,"")</f>
        <v/>
      </c>
      <c r="K121" t="str">
        <f ca="1">IF(Tabelle1!K232&gt;"",Tabelle1!K232,"")</f>
        <v/>
      </c>
      <c r="L121" t="str">
        <f ca="1">IF(Tabelle1!J232&gt;"",Tabelle1!J232,"")</f>
        <v/>
      </c>
      <c r="M121" t="str">
        <f ca="1">IF(Tabelle1!L232&gt;0,Tabelle1!L232,"")</f>
        <v/>
      </c>
    </row>
    <row r="122" spans="3:13">
      <c r="D122" s="2" t="str">
        <f ca="1">IF(Tabelle1!D233&gt;"",Tabelle1!D233,"")</f>
        <v/>
      </c>
      <c r="E122" t="str">
        <f ca="1">IF(Tabelle1!F233&gt;"",Tabelle1!F233,"")</f>
        <v>Ethanol in Arzneimitteln für Kinder</v>
      </c>
      <c r="F122" t="str">
        <f ca="1">IF(Tabelle1!FE233&gt;"",Tabelle1!E233,"")</f>
        <v/>
      </c>
      <c r="G122" s="8" t="str">
        <f ca="1">IF(Tabelle1!G233&gt;"",Tabelle1!G233,"")</f>
        <v>6 - 7</v>
      </c>
      <c r="H122" t="str">
        <f ca="1">IF(Tabelle1!F236&gt;"",Tabelle1!F236,"")</f>
        <v>Ingwer (Zingiber officinale)</v>
      </c>
      <c r="I122" t="str">
        <f ca="1">IF(Tabelle1!G236&gt;"",Tabelle1!G236,"")</f>
        <v>8</v>
      </c>
      <c r="J122" t="str">
        <f ca="1">IF(Tabelle1!G236&gt;0,Tabelle1!G236,"")</f>
        <v>8</v>
      </c>
      <c r="K122" t="str">
        <f ca="1">IF(Tabelle1!K233&gt;"",Tabelle1!K233,"")</f>
        <v/>
      </c>
      <c r="L122" t="str">
        <f ca="1">IF(Tabelle1!J233&gt;"",Tabelle1!J233,"")</f>
        <v/>
      </c>
      <c r="M122" t="str">
        <f ca="1">IF(Tabelle1!L233&gt;0,Tabelle1!L233,"")</f>
        <v/>
      </c>
    </row>
    <row r="123" spans="3:13">
      <c r="D123" s="2" t="str">
        <f ca="1">IF(Tabelle1!D234&gt;"",Tabelle1!D234,"")</f>
        <v/>
      </c>
      <c r="E123" t="str">
        <f ca="1">IF(Tabelle1!F234&gt;"",Tabelle1!F234,"")</f>
        <v>Kinderbilder in fünf Jahrhunderten europäischer Malerei</v>
      </c>
      <c r="F123" t="str">
        <f ca="1">IF(Tabelle1!FE234&gt;"",Tabelle1!E234,"")</f>
        <v/>
      </c>
      <c r="G123" s="8" t="str">
        <f ca="1">IF(Tabelle1!G234&gt;"",Tabelle1!G234,"")</f>
        <v>14 - 17</v>
      </c>
      <c r="H123" t="str">
        <f ca="1">IF(Tabelle1!H234&gt;"",Tabelle1!H234,"")</f>
        <v>Bericht</v>
      </c>
      <c r="I123" t="str">
        <f ca="1">IF(Tabelle1!I234&gt;"",Tabelle1!I234,"")</f>
        <v/>
      </c>
      <c r="J123" t="str">
        <f ca="1">IF(Tabelle1!I234&gt;0,Tabelle1!I234,"")</f>
        <v/>
      </c>
      <c r="K123" t="str">
        <f ca="1">IF(Tabelle1!K234&gt;"",Tabelle1!K234,"")</f>
        <v/>
      </c>
      <c r="L123" t="str">
        <f ca="1">IF(Tabelle1!J234&gt;"",Tabelle1!J234,"")</f>
        <v/>
      </c>
      <c r="M123" t="str">
        <f ca="1">IF(Tabelle1!L234&gt;0,Tabelle1!L234,"")</f>
        <v/>
      </c>
    </row>
    <row r="124" spans="3:13">
      <c r="D124" s="2" t="str">
        <f ca="1">IF(Tabelle1!D236&gt;"",Tabelle1!D236,"")</f>
        <v/>
      </c>
      <c r="E124" t="str">
        <f ca="1">IF(Tabelle1!F235&gt;"",Tabelle1!F235,"")</f>
        <v xml:space="preserve"> "Phytotherapie - über die Grenzen" (Wädenswil, 22. 4. 2010)</v>
      </c>
      <c r="F124" t="str">
        <f ca="1">IF(Tabelle1!FE236&gt;"",Tabelle1!E235,"")</f>
        <v/>
      </c>
      <c r="G124" s="8" t="str">
        <f ca="1">IF(Tabelle1!G235&gt;"",Tabelle1!G235,"")</f>
        <v>18 - 19</v>
      </c>
      <c r="H124" t="str">
        <f ca="1">IF(Tabelle1!H236&gt;"",Tabelle1!H236,"")</f>
        <v>Pflanzenprofil</v>
      </c>
      <c r="I124" t="str">
        <f ca="1">IF(Tabelle1!I236&gt;"",Tabelle1!I236,"")</f>
        <v/>
      </c>
      <c r="J124" t="str">
        <f ca="1">IF(Tabelle1!I236&gt;0,Tabelle1!I236,"")</f>
        <v/>
      </c>
      <c r="K124" t="str">
        <f ca="1">IF(Tabelle1!K236&gt;"",Tabelle1!K236,"")</f>
        <v/>
      </c>
      <c r="L124" t="str">
        <f ca="1">IF(Tabelle1!J236&gt;"",Tabelle1!J236,"")</f>
        <v/>
      </c>
      <c r="M124" t="str">
        <f ca="1">IF(Tabelle1!L236&gt;0,Tabelle1!L236,"")</f>
        <v/>
      </c>
    </row>
    <row r="125" spans="3:13">
      <c r="D125" s="2" t="e">
        <f ca="1">IF(Tabelle1!#REF!&gt;"",Tabelle1!#REF!,"")</f>
        <v>#REF!</v>
      </c>
      <c r="E125" t="e">
        <f ca="1">IF(Tabelle1!#REF!&gt;"",Tabelle1!#REF!,"")</f>
        <v>#REF!</v>
      </c>
      <c r="F125" t="e">
        <f ca="1">IF(Tabelle1!#REF!&gt;"",Tabelle1!#REF!,"")</f>
        <v>#REF!</v>
      </c>
      <c r="G125" s="8" t="e">
        <f ca="1">IF(Tabelle1!#REF!&gt;"",Tabelle1!#REF!,"")</f>
        <v>#REF!</v>
      </c>
      <c r="H125" t="e">
        <f ca="1">IF(Tabelle1!#REF!&gt;"",Tabelle1!#REF!,"")</f>
        <v>#REF!</v>
      </c>
      <c r="I125" t="e">
        <f ca="1">IF(Tabelle1!#REF!&gt;"",Tabelle1!#REF!,"")</f>
        <v>#REF!</v>
      </c>
      <c r="J125" t="e">
        <f ca="1">IF(Tabelle1!#REF!&gt;0,Tabelle1!#REF!,"")</f>
        <v>#REF!</v>
      </c>
      <c r="K125" t="e">
        <f ca="1">IF(Tabelle1!#REF!&gt;"",Tabelle1!#REF!,"")</f>
        <v>#REF!</v>
      </c>
      <c r="L125" t="e">
        <f ca="1">IF(Tabelle1!#REF!&gt;"",Tabelle1!#REF!,"")</f>
        <v>#REF!</v>
      </c>
      <c r="M125" t="e">
        <f ca="1">IF(Tabelle1!#REF!&gt;0,Tabelle1!#REF!,"")</f>
        <v>#REF!</v>
      </c>
    </row>
    <row r="126" spans="3:13">
      <c r="C126">
        <v>4</v>
      </c>
      <c r="D126" s="2" t="str">
        <f ca="1">IF(Tabelle1!D240&gt;"",Tabelle1!D240,"")</f>
        <v>Demenz/Depression</v>
      </c>
      <c r="E126" t="str">
        <f ca="1">IF(Tabelle1!F240&gt;"",Tabelle1!F240,"")</f>
        <v>Wirkt Ginkgo- Extrakt bei Alzheimer Demenz? Studienlage und praktische Erfahrungen</v>
      </c>
      <c r="F126" t="str">
        <f ca="1">IF(Tabelle1!FE240&gt;"",Tabelle1!E240,"")</f>
        <v/>
      </c>
      <c r="G126" s="8" t="str">
        <f ca="1">IF(Tabelle1!G240&gt;"",Tabelle1!G240,"")</f>
        <v>4 - 6</v>
      </c>
      <c r="H126" t="str">
        <f ca="1">IF(Tabelle1!F244&gt;"",Tabelle1!F244,"")</f>
        <v>Blutweiderich (Lythrum salicaria)</v>
      </c>
      <c r="I126" t="str">
        <f ca="1">IF(Tabelle1!G244&gt;"",Tabelle1!G244,"")</f>
        <v>15</v>
      </c>
      <c r="J126" t="str">
        <f ca="1">IF(Tabelle1!G244&gt;0,Tabelle1!G244,"")</f>
        <v>15</v>
      </c>
      <c r="K126" t="str">
        <f ca="1">IF(Tabelle1!K240&gt;"",Tabelle1!K240,"")</f>
        <v/>
      </c>
      <c r="L126" t="str">
        <f ca="1">IF(Tabelle1!J240&gt;"",Tabelle1!J240,"")</f>
        <v/>
      </c>
      <c r="M126" t="str">
        <f ca="1">IF(Tabelle1!L240&gt;0,Tabelle1!L240,"")</f>
        <v/>
      </c>
    </row>
    <row r="127" spans="3:13">
      <c r="D127" s="2" t="str">
        <f ca="1">IF(Tabelle1!D241&gt;"",Tabelle1!D241,"")</f>
        <v/>
      </c>
      <c r="E127" t="str">
        <f ca="1">IF(Tabelle1!F241&gt;"",Tabelle1!F241,"")</f>
        <v>Praktische Aspekte zur Anwendung von Johanniskrautpräparaten</v>
      </c>
      <c r="F127" t="str">
        <f ca="1">IF(Tabelle1!FE241&gt;"",Tabelle1!E241,"")</f>
        <v/>
      </c>
      <c r="G127" s="8" t="str">
        <f ca="1">IF(Tabelle1!G241&gt;"",Tabelle1!G241,"")</f>
        <v>7 - 8</v>
      </c>
      <c r="H127" t="str">
        <f ca="1">IF(Tabelle1!H241&gt;"",Tabelle1!H241,"")</f>
        <v>Schwerpunkt</v>
      </c>
      <c r="I127" t="str">
        <f ca="1">IF(Tabelle1!I241&gt;"",Tabelle1!I241,"")</f>
        <v/>
      </c>
      <c r="J127" t="str">
        <f ca="1">IF(Tabelle1!I241&gt;0,Tabelle1!I241,"")</f>
        <v/>
      </c>
      <c r="K127" t="str">
        <f ca="1">IF(Tabelle1!K241&gt;"",Tabelle1!K241,"")</f>
        <v/>
      </c>
      <c r="L127" t="str">
        <f ca="1">IF(Tabelle1!J241&gt;"",Tabelle1!J241,"")</f>
        <v/>
      </c>
      <c r="M127" t="str">
        <f ca="1">IF(Tabelle1!L241&gt;0,Tabelle1!L241,"")</f>
        <v/>
      </c>
    </row>
    <row r="128" spans="3:13">
      <c r="D128" s="2" t="str">
        <f ca="1">IF(Tabelle1!D242&gt;"",Tabelle1!D242,"")</f>
        <v/>
      </c>
      <c r="E128" t="str">
        <f ca="1">IF(Tabelle1!F242&gt;"",Tabelle1!F242,"")</f>
        <v>ÖGPHYT: Pharmakobotanische Exkursion 2010 (3 - 10. 7. 2010, Filzmoos-Ramsau-Dachstein)</v>
      </c>
      <c r="F128" t="str">
        <f ca="1">IF(Tabelle1!FE242&gt;"",Tabelle1!E242,"")</f>
        <v/>
      </c>
      <c r="G128" s="8" t="str">
        <f ca="1">IF(Tabelle1!G242&gt;"",Tabelle1!G242,"")</f>
        <v>16 - 17</v>
      </c>
      <c r="H128" t="str">
        <f ca="1">IF(Tabelle1!H242&gt;"",Tabelle1!H242,"")</f>
        <v xml:space="preserve">Exkursion </v>
      </c>
      <c r="I128" t="str">
        <f ca="1">IF(Tabelle1!I242&gt;"",Tabelle1!I242,"")</f>
        <v/>
      </c>
      <c r="J128" t="str">
        <f ca="1">IF(Tabelle1!I242&gt;0,Tabelle1!I242,"")</f>
        <v/>
      </c>
      <c r="K128" t="str">
        <f ca="1">IF(Tabelle1!K242&gt;"",Tabelle1!K242,"")</f>
        <v/>
      </c>
      <c r="L128" t="str">
        <f ca="1">IF(Tabelle1!J242&gt;"",Tabelle1!J242,"")</f>
        <v/>
      </c>
      <c r="M128" t="str">
        <f ca="1">IF(Tabelle1!L242&gt;0,Tabelle1!L242,"")</f>
        <v/>
      </c>
    </row>
    <row r="129" spans="3:13">
      <c r="D129" s="2" t="str">
        <f ca="1">IF(Tabelle1!D243&gt;"",Tabelle1!D243,"")</f>
        <v/>
      </c>
      <c r="E129" t="str">
        <f ca="1">IF(Tabelle1!F243&gt;"",Tabelle1!F243,"")</f>
        <v>"Psycho-Phytos" oder "Vom Mohn zum Baldrian" (Teil 12)</v>
      </c>
      <c r="F129" t="str">
        <f ca="1">IF(Tabelle1!FE243&gt;"",Tabelle1!E243,"")</f>
        <v/>
      </c>
      <c r="G129" s="8" t="str">
        <f ca="1">IF(Tabelle1!G243&gt;"",Tabelle1!G243,"")</f>
        <v>18 - 19</v>
      </c>
      <c r="H129" t="str">
        <f ca="1">IF(Tabelle1!H243&gt;"",Tabelle1!H243,"")</f>
        <v>Phyto (mit) Links</v>
      </c>
      <c r="I129" t="str">
        <f ca="1">IF(Tabelle1!I243&gt;"",Tabelle1!I243,"")</f>
        <v/>
      </c>
      <c r="J129" t="str">
        <f ca="1">IF(Tabelle1!I243&gt;0,Tabelle1!I243,"")</f>
        <v/>
      </c>
      <c r="K129" t="str">
        <f ca="1">IF(Tabelle1!K243&gt;"",Tabelle1!K243,"")</f>
        <v/>
      </c>
      <c r="L129" t="str">
        <f ca="1">IF(Tabelle1!J243&gt;"",Tabelle1!J243,"")</f>
        <v/>
      </c>
      <c r="M129" t="str">
        <f ca="1">IF(Tabelle1!L243&gt;0,Tabelle1!L243,"")</f>
        <v/>
      </c>
    </row>
    <row r="130" spans="3:13">
      <c r="D130" s="2" t="str">
        <f ca="1">IF(Tabelle1!D248&gt;"",Tabelle1!D248,"")</f>
        <v/>
      </c>
      <c r="E130" t="str">
        <f ca="1">IF(Tabelle1!F248&gt;"",Tabelle1!F248,"")</f>
        <v/>
      </c>
      <c r="F130" t="str">
        <f ca="1">IF(Tabelle1!FE248&gt;"",Tabelle1!E248,"")</f>
        <v/>
      </c>
      <c r="G130" s="8" t="str">
        <f ca="1">IF(Tabelle1!G248&gt;"",Tabelle1!G248,"")</f>
        <v/>
      </c>
      <c r="H130" t="str">
        <f ca="1">IF(Tabelle1!H248&gt;"",Tabelle1!H248,"")</f>
        <v/>
      </c>
      <c r="I130" t="str">
        <f ca="1">IF(Tabelle1!I248&gt;"",Tabelle1!I248,"")</f>
        <v/>
      </c>
      <c r="J130" t="str">
        <f ca="1">IF(Tabelle1!I248&gt;0,Tabelle1!I248,"")</f>
        <v/>
      </c>
      <c r="K130" t="str">
        <f ca="1">IF(Tabelle1!K248&gt;"",Tabelle1!K248,"")</f>
        <v/>
      </c>
      <c r="L130" t="str">
        <f ca="1">IF(Tabelle1!J248&gt;"",Tabelle1!J248,"")</f>
        <v/>
      </c>
      <c r="M130" t="str">
        <f ca="1">IF(Tabelle1!L248&gt;0,Tabelle1!L248,"")</f>
        <v/>
      </c>
    </row>
    <row r="131" spans="3:13">
      <c r="C131">
        <v>5</v>
      </c>
      <c r="D131" s="2" t="str">
        <f ca="1">IF(Tabelle1!D249&gt;"",Tabelle1!D249,"")</f>
        <v>Gynäkologie/ Urologie</v>
      </c>
      <c r="E131" t="str">
        <f ca="1">IF(Tabelle1!F249&gt;"",Tabelle1!F249,"")</f>
        <v>Phytotherapie bei Regelschmerzen</v>
      </c>
      <c r="F131" t="str">
        <f ca="1">IF(Tabelle1!FE249&gt;"",Tabelle1!E249,"")</f>
        <v/>
      </c>
      <c r="G131" s="8" t="str">
        <f ca="1">IF(Tabelle1!G249&gt;"",Tabelle1!G249,"")</f>
        <v>4 - 5</v>
      </c>
      <c r="H131" t="str">
        <f ca="1">IF(Tabelle1!F253&gt;"",Tabelle1!F253,"")</f>
        <v>Mönchspfeffer (Vitex agnus-castus)</v>
      </c>
      <c r="I131" t="str">
        <f ca="1">IF(Tabelle1!G253&gt;"",Tabelle1!G253,"")</f>
        <v>10</v>
      </c>
      <c r="J131" t="str">
        <f ca="1">IF(Tabelle1!G253&gt;0,Tabelle1!G253,"")</f>
        <v>10</v>
      </c>
      <c r="K131" t="str">
        <f ca="1">IF(Tabelle1!F254&gt;"",Tabelle1!F254,"")</f>
        <v>Therapie von Psoriasis mit Weihrauchpräparat</v>
      </c>
      <c r="L131" t="str">
        <f ca="1">IF(Tabelle1!E254&gt;"",Tabelle1!E254,"")</f>
        <v>Haas, Wilhelmine</v>
      </c>
      <c r="M131">
        <f ca="1">IF(Tabelle1!G254&gt;0,Tabelle1!G254,"")</f>
        <v>24</v>
      </c>
    </row>
    <row r="132" spans="3:13">
      <c r="D132" s="2" t="str">
        <f ca="1">IF(Tabelle1!D250&gt;"",Tabelle1!D250,"")</f>
        <v/>
      </c>
      <c r="E132" t="str">
        <f ca="1">IF(Tabelle1!F250&gt;"",Tabelle1!F250,"")</f>
        <v>Urologika</v>
      </c>
      <c r="F132" t="str">
        <f ca="1">IF(Tabelle1!FE250&gt;"",Tabelle1!E250,"")</f>
        <v/>
      </c>
      <c r="G132" s="8" t="str">
        <f ca="1">IF(Tabelle1!G250&gt;"",Tabelle1!G250,"")</f>
        <v>7 - 9</v>
      </c>
      <c r="H132" t="str">
        <f ca="1">IF(Tabelle1!H250&gt;"",Tabelle1!H250,"")</f>
        <v>Schwerpunkt</v>
      </c>
      <c r="I132" t="str">
        <f ca="1">IF(Tabelle1!I250&gt;"",Tabelle1!I250,"")</f>
        <v/>
      </c>
      <c r="J132" t="str">
        <f ca="1">IF(Tabelle1!I250&gt;0,Tabelle1!I250,"")</f>
        <v/>
      </c>
      <c r="K132" t="str">
        <f ca="1">IF(Tabelle1!K250&gt;"",Tabelle1!K250,"")</f>
        <v/>
      </c>
      <c r="L132" t="str">
        <f ca="1">IF(Tabelle1!J250&gt;"",Tabelle1!J250,"")</f>
        <v/>
      </c>
      <c r="M132" t="str">
        <f ca="1">IF(Tabelle1!L250&gt;0,Tabelle1!L250,"")</f>
        <v/>
      </c>
    </row>
    <row r="133" spans="3:13">
      <c r="D133" s="2" t="str">
        <f ca="1">IF(Tabelle1!D251&gt;"",Tabelle1!D251,"")</f>
        <v/>
      </c>
      <c r="E133" t="str">
        <f ca="1">IF(Tabelle1!F251&gt;"",Tabelle1!F251,"")</f>
        <v>Exkursion zur Österreichischen Bergkräutergenossenschaft in Hirschbach (Mühlviertel, OÖ)</v>
      </c>
      <c r="F133" t="str">
        <f ca="1">IF(Tabelle1!FE251&gt;"",Tabelle1!E251,"")</f>
        <v/>
      </c>
      <c r="G133" s="8" t="str">
        <f ca="1">IF(Tabelle1!G251&gt;"",Tabelle1!G251,"")</f>
        <v>22 - 23</v>
      </c>
      <c r="H133" t="str">
        <f ca="1">IF(Tabelle1!H251&gt;"",Tabelle1!H251,"")</f>
        <v xml:space="preserve">Exkursion </v>
      </c>
      <c r="I133" t="str">
        <f ca="1">IF(Tabelle1!I251&gt;"",Tabelle1!I251,"")</f>
        <v/>
      </c>
      <c r="J133" t="str">
        <f ca="1">IF(Tabelle1!I251&gt;0,Tabelle1!I251,"")</f>
        <v/>
      </c>
      <c r="K133" t="str">
        <f ca="1">IF(Tabelle1!K251&gt;"",Tabelle1!K251,"")</f>
        <v/>
      </c>
      <c r="L133" t="str">
        <f ca="1">IF(Tabelle1!J251&gt;"",Tabelle1!J251,"")</f>
        <v/>
      </c>
      <c r="M133" t="str">
        <f ca="1">IF(Tabelle1!L251&gt;0,Tabelle1!L251,"")</f>
        <v/>
      </c>
    </row>
    <row r="134" spans="3:13">
      <c r="D134" s="2" t="str">
        <f ca="1">IF(Tabelle1!D252&gt;"",Tabelle1!D252,"")</f>
        <v/>
      </c>
      <c r="E134" t="str">
        <f ca="1">IF(Tabelle1!F252&gt;"",Tabelle1!F252,"")</f>
        <v>Misteltherapie unterstützt Kampf gegen den Krebs</v>
      </c>
      <c r="F134" t="str">
        <f ca="1">IF(Tabelle1!FE252&gt;"",Tabelle1!E252,"")</f>
        <v/>
      </c>
      <c r="G134" s="8" t="str">
        <f ca="1">IF(Tabelle1!G252&gt;"",Tabelle1!G252,"")</f>
        <v>27</v>
      </c>
      <c r="H134" t="str">
        <f ca="1">IF(Tabelle1!H252&gt;"",Tabelle1!H252,"")</f>
        <v>Produktprofil</v>
      </c>
      <c r="I134" t="str">
        <f ca="1">IF(Tabelle1!I252&gt;"",Tabelle1!I252,"")</f>
        <v/>
      </c>
      <c r="J134" t="str">
        <f ca="1">IF(Tabelle1!I252&gt;0,Tabelle1!I252,"")</f>
        <v/>
      </c>
      <c r="K134" t="str">
        <f ca="1">IF(Tabelle1!K252&gt;"",Tabelle1!K252,"")</f>
        <v/>
      </c>
      <c r="L134" t="str">
        <f ca="1">IF(Tabelle1!J252&gt;"",Tabelle1!J252,"")</f>
        <v/>
      </c>
      <c r="M134" t="str">
        <f ca="1">IF(Tabelle1!L252&gt;0,Tabelle1!L252,"")</f>
        <v/>
      </c>
    </row>
    <row r="135" spans="3:13">
      <c r="D135" s="2" t="str">
        <f ca="1">IF(Tabelle1!D258&gt;"",Tabelle1!D258,"")</f>
        <v/>
      </c>
      <c r="E135" t="str">
        <f ca="1">IF(Tabelle1!F258&gt;"",Tabelle1!F258,"")</f>
        <v>Abstractband  25. Südtiroler Herbstgespräche 2010/Opatija</v>
      </c>
      <c r="F135" t="str">
        <f ca="1">IF(Tabelle1!FE258&gt;"",Tabelle1!E258,"")</f>
        <v/>
      </c>
      <c r="G135" s="8" t="str">
        <f ca="1">IF(Tabelle1!G258&gt;"",Tabelle1!G258,"")</f>
        <v>11-18</v>
      </c>
      <c r="H135" t="str">
        <f ca="1">IF(Tabelle1!H258&gt;"",Tabelle1!H258,"")</f>
        <v>Kongress</v>
      </c>
      <c r="I135" t="str">
        <f ca="1">IF(Tabelle1!I258&gt;"",Tabelle1!I258,"")</f>
        <v/>
      </c>
      <c r="J135" t="str">
        <f ca="1">IF(Tabelle1!I258&gt;0,Tabelle1!I258,"")</f>
        <v/>
      </c>
      <c r="K135" t="str">
        <f ca="1">IF(Tabelle1!K258&gt;"",Tabelle1!K258,"")</f>
        <v/>
      </c>
      <c r="L135" t="str">
        <f ca="1">IF(Tabelle1!J258&gt;"",Tabelle1!J258,"")</f>
        <v/>
      </c>
      <c r="M135" t="str">
        <f ca="1">IF(Tabelle1!L258&gt;0,Tabelle1!L258,"")</f>
        <v/>
      </c>
    </row>
    <row r="136" spans="3:13">
      <c r="C136">
        <v>6</v>
      </c>
      <c r="D136" s="2" t="str">
        <f ca="1">IF(Tabelle1!D260&gt;"",Tabelle1!D260,"")</f>
        <v>Gewürz ist auch Arznei</v>
      </c>
      <c r="E136" t="str">
        <f ca="1">IF(Tabelle1!F260&gt;"",Tabelle1!F260,"")</f>
        <v>Gewürze - die Apotheke auf dem Teller</v>
      </c>
      <c r="F136" t="str">
        <f ca="1">IF(Tabelle1!FE260&gt;"",Tabelle1!E260,"")</f>
        <v/>
      </c>
      <c r="G136" s="8" t="str">
        <f ca="1">IF(Tabelle1!G260&gt;"",Tabelle1!G260,"")</f>
        <v>4 - 6</v>
      </c>
      <c r="H136" t="str">
        <f ca="1">IF(Tabelle1!H260&gt;"",Tabelle1!H260,"")</f>
        <v>Schwerpunkt</v>
      </c>
      <c r="I136" t="str">
        <f ca="1">IF(Tabelle1!I260&gt;"",Tabelle1!I260,"")</f>
        <v/>
      </c>
      <c r="J136" t="str">
        <f ca="1">IF(Tabelle1!I260&gt;0,Tabelle1!I260,"")</f>
        <v/>
      </c>
      <c r="K136" t="str">
        <f ca="1">IF(Tabelle1!K260&gt;"",Tabelle1!K260,"")</f>
        <v/>
      </c>
      <c r="L136" t="str">
        <f ca="1">IF(Tabelle1!J260&gt;"",Tabelle1!J260,"")</f>
        <v/>
      </c>
      <c r="M136" t="str">
        <f ca="1">IF(Tabelle1!L260&gt;0,Tabelle1!L260,"")</f>
        <v/>
      </c>
    </row>
    <row r="137" spans="3:13">
      <c r="D137" s="2" t="str">
        <f ca="1">IF(Tabelle1!D261&gt;"",Tabelle1!D261,"")</f>
        <v/>
      </c>
      <c r="E137" t="str">
        <f ca="1">IF(Tabelle1!F261&gt;"",Tabelle1!F261,"")</f>
        <v>Betriebsbesichtigung bei Kottas am 11. 11. 2010</v>
      </c>
      <c r="F137" t="str">
        <f ca="1">IF(Tabelle1!FE261&gt;"",Tabelle1!E261,"")</f>
        <v/>
      </c>
      <c r="G137" s="8" t="str">
        <f ca="1">IF(Tabelle1!G261&gt;"",Tabelle1!G261,"")</f>
        <v>7</v>
      </c>
      <c r="H137" t="str">
        <f ca="1">IF(Tabelle1!F265&gt;"",Tabelle1!F265,"")</f>
        <v>Gewürznelke</v>
      </c>
      <c r="I137" t="str">
        <f ca="1">IF(Tabelle1!G265&gt;"",Tabelle1!G265,"")</f>
        <v>8</v>
      </c>
      <c r="J137" t="str">
        <f ca="1">IF(Tabelle1!G265&gt;0,Tabelle1!G265,"")</f>
        <v>8</v>
      </c>
      <c r="K137" t="str">
        <f ca="1">IF(Tabelle1!K261&gt;"",Tabelle1!K261,"")</f>
        <v/>
      </c>
      <c r="L137" t="str">
        <f ca="1">IF(Tabelle1!J261&gt;"",Tabelle1!J261,"")</f>
        <v/>
      </c>
      <c r="M137" t="str">
        <f ca="1">IF(Tabelle1!L261&gt;0,Tabelle1!L261,"")</f>
        <v/>
      </c>
    </row>
    <row r="138" spans="3:13">
      <c r="D138" s="2" t="str">
        <f ca="1">IF(Tabelle1!D262&gt;"",Tabelle1!D262,"")</f>
        <v/>
      </c>
      <c r="E138" t="str">
        <f ca="1">IF(Tabelle1!F262&gt;"",Tabelle1!F262,"")</f>
        <v>Misteltherapie unterstützt Kampf gegen den Krebs</v>
      </c>
      <c r="F138" t="str">
        <f ca="1">IF(Tabelle1!FE262&gt;"",Tabelle1!E262,"")</f>
        <v/>
      </c>
      <c r="G138" s="8" t="str">
        <f ca="1">IF(Tabelle1!G262&gt;"",Tabelle1!G262,"")</f>
        <v>15</v>
      </c>
      <c r="H138" t="str">
        <f ca="1">IF(Tabelle1!H262&gt;"",Tabelle1!H262,"")</f>
        <v>Bericht</v>
      </c>
      <c r="I138" t="str">
        <f ca="1">IF(Tabelle1!I262&gt;"",Tabelle1!I262,"")</f>
        <v/>
      </c>
      <c r="J138" t="str">
        <f ca="1">IF(Tabelle1!I262&gt;0,Tabelle1!I262,"")</f>
        <v/>
      </c>
      <c r="K138" t="str">
        <f ca="1">IF(Tabelle1!K262&gt;"",Tabelle1!K262,"")</f>
        <v/>
      </c>
      <c r="L138" t="str">
        <f ca="1">IF(Tabelle1!J262&gt;"",Tabelle1!J262,"")</f>
        <v/>
      </c>
      <c r="M138" t="str">
        <f ca="1">IF(Tabelle1!L262&gt;0,Tabelle1!L262,"")</f>
        <v/>
      </c>
    </row>
    <row r="139" spans="3:13">
      <c r="D139" s="2" t="str">
        <f ca="1">IF(Tabelle1!D263&gt;"",Tabelle1!D263,"")</f>
        <v/>
      </c>
      <c r="E139" t="str">
        <f ca="1">IF(Tabelle1!F263&gt;"",Tabelle1!F263,"")</f>
        <v>Phytos im Focus: 25. Südtiroler Herbstgespräche 22.-25. 10. 2010, Opatija/Kroatien</v>
      </c>
      <c r="F139" t="str">
        <f ca="1">IF(Tabelle1!FE263&gt;"",Tabelle1!E263,"")</f>
        <v/>
      </c>
      <c r="G139" s="8" t="str">
        <f ca="1">IF(Tabelle1!G263&gt;"",Tabelle1!G263,"")</f>
        <v>16 - 17</v>
      </c>
      <c r="H139" t="str">
        <f ca="1">IF(Tabelle1!H263&gt;"",Tabelle1!H263,"")</f>
        <v>Kongress</v>
      </c>
      <c r="I139" t="str">
        <f ca="1">IF(Tabelle1!I263&gt;"",Tabelle1!I263,"")</f>
        <v/>
      </c>
      <c r="J139" t="str">
        <f ca="1">IF(Tabelle1!I263&gt;0,Tabelle1!I263,"")</f>
        <v/>
      </c>
      <c r="K139" t="str">
        <f ca="1">IF(Tabelle1!K263&gt;"",Tabelle1!K263,"")</f>
        <v/>
      </c>
      <c r="L139" t="str">
        <f ca="1">IF(Tabelle1!J263&gt;"",Tabelle1!J263,"")</f>
        <v/>
      </c>
      <c r="M139" t="str">
        <f ca="1">IF(Tabelle1!L263&gt;0,Tabelle1!L263,"")</f>
        <v/>
      </c>
    </row>
    <row r="140" spans="3:13">
      <c r="D140" s="2" t="str">
        <f ca="1">IF(Tabelle1!D264&gt;"",Tabelle1!D264,"")</f>
        <v/>
      </c>
      <c r="E140" t="str">
        <f ca="1">IF(Tabelle1!F264&gt;"",Tabelle1!F264,"")</f>
        <v>Phyto (diesmal ohne) Links: "Weihnatlicher Bücherkorb" (Teil 13)</v>
      </c>
      <c r="F140" t="str">
        <f ca="1">IF(Tabelle1!FE264&gt;"",Tabelle1!E264,"")</f>
        <v/>
      </c>
      <c r="G140" s="8" t="str">
        <f ca="1">IF(Tabelle1!G264&gt;"",Tabelle1!G264,"")</f>
        <v>18 - 19</v>
      </c>
      <c r="H140" t="str">
        <f ca="1">IF(Tabelle1!H264&gt;"",Tabelle1!H264,"")</f>
        <v>Phyto (mit) Links</v>
      </c>
      <c r="I140" t="str">
        <f ca="1">IF(Tabelle1!I264&gt;"",Tabelle1!I264,"")</f>
        <v/>
      </c>
      <c r="J140" t="str">
        <f ca="1">IF(Tabelle1!I264&gt;0,Tabelle1!I264,"")</f>
        <v/>
      </c>
      <c r="K140" t="str">
        <f ca="1">IF(Tabelle1!K264&gt;"",Tabelle1!K264,"")</f>
        <v/>
      </c>
      <c r="L140" t="str">
        <f ca="1">IF(Tabelle1!J264&gt;"",Tabelle1!J264,"")</f>
        <v/>
      </c>
      <c r="M140" t="str">
        <f ca="1">IF(Tabelle1!L264&gt;0,Tabelle1!L264,"")</f>
        <v/>
      </c>
    </row>
    <row r="141" spans="3:13">
      <c r="D141" s="2" t="str">
        <f ca="1">IF(Tabelle1!D268&gt;"",Tabelle1!D268,"")</f>
        <v/>
      </c>
      <c r="E141" t="str">
        <f ca="1">IF(Tabelle1!F268&gt;"",Tabelle1!F268,"")</f>
        <v/>
      </c>
      <c r="F141" t="str">
        <f ca="1">IF(Tabelle1!FE268&gt;"",Tabelle1!E268,"")</f>
        <v/>
      </c>
      <c r="G141" s="8" t="str">
        <f ca="1">IF(Tabelle1!G268&gt;"",Tabelle1!G268,"")</f>
        <v/>
      </c>
      <c r="H141" t="str">
        <f ca="1">IF(Tabelle1!H268&gt;"",Tabelle1!H268,"")</f>
        <v/>
      </c>
      <c r="I141" t="str">
        <f ca="1">IF(Tabelle1!I268&gt;"",Tabelle1!I268,"")</f>
        <v/>
      </c>
      <c r="J141" t="str">
        <f ca="1">IF(Tabelle1!I268&gt;0,Tabelle1!I268,"")</f>
        <v/>
      </c>
      <c r="K141" t="str">
        <f ca="1">IF(Tabelle1!K268&gt;"",Tabelle1!K268,"")</f>
        <v/>
      </c>
      <c r="L141" t="str">
        <f ca="1">IF(Tabelle1!J268&gt;"",Tabelle1!J268,"")</f>
        <v/>
      </c>
      <c r="M141" t="str">
        <f ca="1">IF(Tabelle1!L268&gt;0,Tabelle1!L268,"")</f>
        <v/>
      </c>
    </row>
    <row r="142" spans="3:13">
      <c r="C142">
        <v>1</v>
      </c>
      <c r="D142" s="2" t="str">
        <f ca="1">IF(Tabelle1!D269&gt;"",Tabelle1!D269,"")</f>
        <v>Atemwege/Allergie</v>
      </c>
      <c r="E142" t="str">
        <f ca="1">IF(Tabelle1!F269&gt;"",Tabelle1!F269,"")</f>
        <v>Grundlagen der Phytotherapie bei Infektionen der Atemwege</v>
      </c>
      <c r="F142" t="str">
        <f ca="1">IF(Tabelle1!FE269&gt;"",Tabelle1!E269,"")</f>
        <v/>
      </c>
      <c r="G142" s="8" t="str">
        <f ca="1">IF(Tabelle1!G269&gt;"",Tabelle1!G269,"")</f>
        <v>4 - 7</v>
      </c>
      <c r="H142" t="str">
        <f ca="1">IF(Tabelle1!F272&gt;"",Tabelle1!F272,"")</f>
        <v>Taigawurzel (Eleutherococcus senticosus)</v>
      </c>
      <c r="I142" t="str">
        <f ca="1">IF(Tabelle1!G272&gt;"",Tabelle1!G272,"")</f>
        <v>10</v>
      </c>
      <c r="J142" t="str">
        <f ca="1">IF(Tabelle1!G272&gt;0,Tabelle1!G272,"")</f>
        <v>10</v>
      </c>
      <c r="K142" t="str">
        <f ca="1">IF(Tabelle1!K269&gt;"",Tabelle1!K269,"")</f>
        <v/>
      </c>
      <c r="L142" t="str">
        <f ca="1">IF(Tabelle1!J269&gt;"",Tabelle1!J269,"")</f>
        <v/>
      </c>
      <c r="M142" t="str">
        <f ca="1">IF(Tabelle1!L269&gt;0,Tabelle1!L269,"")</f>
        <v/>
      </c>
    </row>
    <row r="143" spans="3:13">
      <c r="D143" s="2" t="str">
        <f ca="1">IF(Tabelle1!D270&gt;"",Tabelle1!D270,"")</f>
        <v/>
      </c>
      <c r="E143" t="str">
        <f ca="1">IF(Tabelle1!F270&gt;"",Tabelle1!F270,"")</f>
        <v>Atemwege: Diagnostik nach TCM und Behandlung mit Westlichen Heilkräutern</v>
      </c>
      <c r="F143" t="str">
        <f ca="1">IF(Tabelle1!FE270&gt;"",Tabelle1!E270,"")</f>
        <v/>
      </c>
      <c r="G143" s="8" t="str">
        <f ca="1">IF(Tabelle1!G270&gt;"",Tabelle1!G270,"")</f>
        <v>8 - 9</v>
      </c>
      <c r="H143" t="str">
        <f ca="1">IF(Tabelle1!H270&gt;"",Tabelle1!H270,"")</f>
        <v>Schwerpunkt</v>
      </c>
      <c r="I143" t="str">
        <f ca="1">IF(Tabelle1!I270&gt;"",Tabelle1!I270,"")</f>
        <v/>
      </c>
      <c r="J143" t="str">
        <f ca="1">IF(Tabelle1!I270&gt;0,Tabelle1!I270,"")</f>
        <v/>
      </c>
      <c r="K143" t="str">
        <f ca="1">IF(Tabelle1!K270&gt;"",Tabelle1!K270,"")</f>
        <v/>
      </c>
      <c r="L143" t="str">
        <f ca="1">IF(Tabelle1!J270&gt;"",Tabelle1!J270,"")</f>
        <v/>
      </c>
      <c r="M143" t="str">
        <f ca="1">IF(Tabelle1!L270&gt;0,Tabelle1!L270,"")</f>
        <v/>
      </c>
    </row>
    <row r="144" spans="3:13">
      <c r="D144" s="2" t="str">
        <f ca="1">IF(Tabelle1!D271&gt;"",Tabelle1!D271,"")</f>
        <v/>
      </c>
      <c r="E144" t="str">
        <f ca="1">IF(Tabelle1!F271&gt;"",Tabelle1!F271,"")</f>
        <v>Vorbild Natur: Galanthamin- Ein Alkaloid aus dem Schneeglöckchen zur Alzheimer-Therapie</v>
      </c>
      <c r="F144" t="str">
        <f ca="1">IF(Tabelle1!FE272&gt;"",Tabelle1!E271,"")</f>
        <v/>
      </c>
      <c r="G144" s="8" t="str">
        <f ca="1">IF(Tabelle1!G271&gt;"",Tabelle1!G271,"")</f>
        <v>18 - 19</v>
      </c>
      <c r="H144" t="str">
        <f ca="1">IF(Tabelle1!H272&gt;"",Tabelle1!H272,"")</f>
        <v>Pflanzenprofil</v>
      </c>
      <c r="I144" t="str">
        <f ca="1">IF(Tabelle1!I272&gt;"",Tabelle1!I272,"")</f>
        <v/>
      </c>
      <c r="J144" t="str">
        <f ca="1">IF(Tabelle1!I272&gt;0,Tabelle1!I272,"")</f>
        <v/>
      </c>
      <c r="K144" t="str">
        <f ca="1">IF(Tabelle1!K272&gt;"",Tabelle1!K272,"")</f>
        <v/>
      </c>
      <c r="L144" t="str">
        <f ca="1">IF(Tabelle1!J272&gt;"",Tabelle1!J272,"")</f>
        <v/>
      </c>
      <c r="M144" t="str">
        <f ca="1">IF(Tabelle1!L272&gt;0,Tabelle1!L272,"")</f>
        <v/>
      </c>
    </row>
    <row r="145" spans="3:13">
      <c r="D145" s="2" t="str">
        <f ca="1">IF(Tabelle1!D274&gt;"",Tabelle1!D274,"")</f>
        <v/>
      </c>
      <c r="E145" t="e">
        <f ca="1">IF(Tabelle1!#REF!&gt;"",Tabelle1!#REF!,"")</f>
        <v>#REF!</v>
      </c>
      <c r="F145" t="str">
        <f ca="1">IF(Tabelle1!FE274&gt;"",Tabelle1!E274,"")</f>
        <v/>
      </c>
      <c r="G145" s="8" t="e">
        <f ca="1">IF(Tabelle1!#REF!&gt;"",Tabelle1!#REF!,"")</f>
        <v>#REF!</v>
      </c>
      <c r="H145" t="str">
        <f ca="1">IF(Tabelle1!H274&gt;"",Tabelle1!H274,"")</f>
        <v>Produktprofil</v>
      </c>
      <c r="I145" t="str">
        <f ca="1">IF(Tabelle1!I274&gt;"",Tabelle1!I274,"")</f>
        <v/>
      </c>
      <c r="J145" t="str">
        <f ca="1">IF(Tabelle1!I274&gt;0,Tabelle1!I274,"")</f>
        <v/>
      </c>
      <c r="K145" t="str">
        <f ca="1">IF(Tabelle1!K274&gt;"",Tabelle1!K274,"")</f>
        <v/>
      </c>
      <c r="L145" t="str">
        <f ca="1">IF(Tabelle1!J274&gt;"",Tabelle1!J274,"")</f>
        <v/>
      </c>
      <c r="M145" t="str">
        <f ca="1">IF(Tabelle1!L274&gt;0,Tabelle1!L274,"")</f>
        <v/>
      </c>
    </row>
    <row r="146" spans="3:13">
      <c r="C146">
        <v>2</v>
      </c>
      <c r="D146" s="2" t="str">
        <f ca="1">IF(Tabelle1!D277&gt;"",Tabelle1!D277,"")</f>
        <v>Schmerz/Rheuma</v>
      </c>
      <c r="E146" t="str">
        <f ca="1">IF(Tabelle1!F277&gt;"",Tabelle1!F277,"")</f>
        <v>Phytotherapie in der Schmerzbehandlung, Teil 1: Ausgewählte Wirkstoffe und Behandlungssituationen</v>
      </c>
      <c r="F146" t="str">
        <f ca="1">IF(Tabelle1!FE277&gt;"",Tabelle1!E277,"")</f>
        <v/>
      </c>
      <c r="G146" s="8" t="str">
        <f ca="1">IF(Tabelle1!G277&gt;"",Tabelle1!G277,"")</f>
        <v>4 - 8</v>
      </c>
      <c r="H146" t="str">
        <f ca="1">IF(Tabelle1!F278&gt;"",Tabelle1!F278,"")</f>
        <v>Heublumen (Flos graminis)</v>
      </c>
      <c r="I146" t="str">
        <f ca="1">IF(Tabelle1!G278&gt;"",Tabelle1!G278,"")</f>
        <v>14 - 15</v>
      </c>
      <c r="J146" t="str">
        <f ca="1">IF(Tabelle1!G278&gt;0,Tabelle1!G278,"")</f>
        <v>14 - 15</v>
      </c>
      <c r="K146" t="str">
        <f ca="1">IF(Tabelle1!F279&gt;"",Tabelle1!F279,"")</f>
        <v>Gelenksschmerzen</v>
      </c>
      <c r="L146" t="str">
        <f ca="1">IF(Tabelle1!E279&gt;"",Tabelle1!E279,"")</f>
        <v>Lang, Christian</v>
      </c>
      <c r="M146">
        <f ca="1">IF(Tabelle1!G279&gt;0,Tabelle1!G279,"")</f>
        <v>17</v>
      </c>
    </row>
    <row r="147" spans="3:13">
      <c r="D147" s="2" t="str">
        <f ca="1">IF(Tabelle1!D278&gt;"",Tabelle1!D278,"")</f>
        <v/>
      </c>
      <c r="E147" t="e">
        <f ca="1">IF(Tabelle1!#REF!&gt;"",Tabelle1!#REF!,"")</f>
        <v>#REF!</v>
      </c>
      <c r="F147" t="str">
        <f ca="1">IF(Tabelle1!FE278&gt;"",Tabelle1!E278,"")</f>
        <v/>
      </c>
      <c r="G147" s="8" t="e">
        <f ca="1">IF(Tabelle1!#REF!&gt;"",Tabelle1!#REF!,"")</f>
        <v>#REF!</v>
      </c>
      <c r="H147" t="str">
        <f ca="1">IF(Tabelle1!H278&gt;"",Tabelle1!H278,"")</f>
        <v>Pflanzenprofil</v>
      </c>
      <c r="I147" t="str">
        <f ca="1">IF(Tabelle1!I278&gt;"",Tabelle1!I278,"")</f>
        <v/>
      </c>
      <c r="J147" t="str">
        <f ca="1">IF(Tabelle1!I278&gt;0,Tabelle1!I278,"")</f>
        <v/>
      </c>
      <c r="K147" t="str">
        <f ca="1">IF(Tabelle1!K278&gt;"",Tabelle1!K278,"")</f>
        <v/>
      </c>
      <c r="L147" t="str">
        <f ca="1">IF(Tabelle1!J278&gt;"",Tabelle1!J278,"")</f>
        <v/>
      </c>
      <c r="M147" t="str">
        <f ca="1">IF(Tabelle1!L278&gt;0,Tabelle1!L278,"")</f>
        <v/>
      </c>
    </row>
    <row r="148" spans="3:13">
      <c r="D148" s="2" t="str">
        <f ca="1">IF(Tabelle1!D279&gt;"",Tabelle1!D279,"")</f>
        <v/>
      </c>
      <c r="E148" t="e">
        <f ca="1">IF(Tabelle1!#REF!&gt;"",Tabelle1!#REF!,"")</f>
        <v>#REF!</v>
      </c>
      <c r="F148" t="str">
        <f ca="1">IF(Tabelle1!FE279&gt;"",Tabelle1!#REF!,"")</f>
        <v/>
      </c>
      <c r="G148" s="8" t="e">
        <f ca="1">IF(Tabelle1!#REF!&gt;"",Tabelle1!#REF!,"")</f>
        <v>#REF!</v>
      </c>
      <c r="H148" t="str">
        <f ca="1">IF(Tabelle1!H279&gt;"",Tabelle1!H279,"")</f>
        <v>Fallbericht aus der Praxis</v>
      </c>
      <c r="I148" t="str">
        <f ca="1">IF(Tabelle1!I279&gt;"",Tabelle1!I279,"")</f>
        <v/>
      </c>
      <c r="J148" t="str">
        <f ca="1">IF(Tabelle1!I279&gt;0,Tabelle1!I279,"")</f>
        <v/>
      </c>
      <c r="K148" t="str">
        <f ca="1">IF(Tabelle1!K279&gt;"",Tabelle1!K279,"")</f>
        <v/>
      </c>
      <c r="L148" t="str">
        <f ca="1">IF(Tabelle1!J279&gt;"",Tabelle1!J279,"")</f>
        <v/>
      </c>
      <c r="M148" t="str">
        <f ca="1">IF(Tabelle1!L279&gt;0,Tabelle1!L279,"")</f>
        <v/>
      </c>
    </row>
    <row r="149" spans="3:13">
      <c r="D149" s="2" t="str">
        <f ca="1">IF(Tabelle1!D283&gt;"",Tabelle1!D283,"")</f>
        <v/>
      </c>
      <c r="E149" t="str">
        <f ca="1">IF(Tabelle1!F283&gt;"",Tabelle1!F283,"")</f>
        <v/>
      </c>
      <c r="F149" t="str">
        <f ca="1">IF(Tabelle1!FE283&gt;"",Tabelle1!E283,"")</f>
        <v/>
      </c>
      <c r="G149" s="8" t="str">
        <f ca="1">IF(Tabelle1!G283&gt;"",Tabelle1!G283,"")</f>
        <v/>
      </c>
      <c r="H149" t="str">
        <f ca="1">IF(Tabelle1!H283&gt;"",Tabelle1!H283,"")</f>
        <v>--</v>
      </c>
      <c r="I149" t="str">
        <f ca="1">IF(Tabelle1!I283&gt;"",Tabelle1!I283,"")</f>
        <v/>
      </c>
      <c r="J149" t="str">
        <f ca="1">IF(Tabelle1!I283&gt;0,Tabelle1!I283,"")</f>
        <v/>
      </c>
      <c r="K149" t="str">
        <f ca="1">IF(Tabelle1!K283&gt;"",Tabelle1!K283,"")</f>
        <v/>
      </c>
      <c r="L149" t="str">
        <f ca="1">IF(Tabelle1!J283&gt;"",Tabelle1!J283,"")</f>
        <v/>
      </c>
      <c r="M149" t="str">
        <f ca="1">IF(Tabelle1!L283&gt;0,Tabelle1!L283,"")</f>
        <v/>
      </c>
    </row>
    <row r="150" spans="3:13">
      <c r="C150">
        <v>3</v>
      </c>
      <c r="D150" s="2" t="str">
        <f ca="1">IF(Tabelle1!D284&gt;"",Tabelle1!D284,"")</f>
        <v>Haut/Venen/topische Produkte</v>
      </c>
      <c r="E150" t="str">
        <f ca="1">IF(Tabelle1!F284&gt;"",Tabelle1!F284,"")</f>
        <v>Phytotherapie in der Schmerzbehandlung, Teil 2: Ausgewählte Wirkstoffe und Behandlungssituationen</v>
      </c>
      <c r="F150" t="str">
        <f ca="1">IF(Tabelle1!FE284&gt;"",Tabelle1!E284,"")</f>
        <v/>
      </c>
      <c r="G150" s="8" t="str">
        <f ca="1">IF(Tabelle1!G284&gt;"",Tabelle1!G284,"")</f>
        <v>4 - 8</v>
      </c>
      <c r="H150" t="str">
        <f ca="1">IF(Tabelle1!F287&gt;"",Tabelle1!F287,"")</f>
        <v>Aloe</v>
      </c>
      <c r="I150" t="str">
        <f ca="1">IF(Tabelle1!G287&gt;"",Tabelle1!G287,"")</f>
        <v>18</v>
      </c>
      <c r="J150" t="str">
        <f ca="1">IF(Tabelle1!G287&gt;0,Tabelle1!G287,"")</f>
        <v>18</v>
      </c>
      <c r="K150" t="str">
        <f ca="1">IF(Tabelle1!K284&gt;"",Tabelle1!K284,"")</f>
        <v/>
      </c>
      <c r="L150" t="str">
        <f ca="1">IF(Tabelle1!J284&gt;"",Tabelle1!J284,"")</f>
        <v/>
      </c>
      <c r="M150" t="str">
        <f ca="1">IF(Tabelle1!L284&gt;0,Tabelle1!L284,"")</f>
        <v/>
      </c>
    </row>
    <row r="151" spans="3:13">
      <c r="D151" s="2" t="str">
        <f ca="1">IF(Tabelle1!D285&gt;"",Tabelle1!D285,"")</f>
        <v/>
      </c>
      <c r="E151" t="str">
        <f ca="1">IF(Tabelle1!F285&gt;"",Tabelle1!F285,"")</f>
        <v>Möglichkeiten der Phytotherapie bei Hauterkrankungen</v>
      </c>
      <c r="F151" t="str">
        <f ca="1">IF(Tabelle1!FE285&gt;"",Tabelle1!E285,"")</f>
        <v/>
      </c>
      <c r="G151" s="8" t="str">
        <f ca="1">IF(Tabelle1!G285&gt;"",Tabelle1!G285,"")</f>
        <v>9 - 12</v>
      </c>
      <c r="H151" t="str">
        <f ca="1">IF(Tabelle1!H285&gt;"",Tabelle1!H285,"")</f>
        <v>Schwerpunkt</v>
      </c>
      <c r="I151" t="str">
        <f ca="1">IF(Tabelle1!I285&gt;"",Tabelle1!I285,"")</f>
        <v/>
      </c>
      <c r="J151" t="str">
        <f ca="1">IF(Tabelle1!I285&gt;0,Tabelle1!I285,"")</f>
        <v/>
      </c>
      <c r="K151" t="str">
        <f ca="1">IF(Tabelle1!K285&gt;"",Tabelle1!K285,"")</f>
        <v/>
      </c>
      <c r="L151" t="str">
        <f ca="1">IF(Tabelle1!J285&gt;"",Tabelle1!J285,"")</f>
        <v/>
      </c>
      <c r="M151" t="str">
        <f ca="1">IF(Tabelle1!L285&gt;0,Tabelle1!L285,"")</f>
        <v/>
      </c>
    </row>
    <row r="152" spans="3:13">
      <c r="D152" s="2" t="str">
        <f ca="1">IF(Tabelle1!D286&gt;"",Tabelle1!D286,"")</f>
        <v/>
      </c>
      <c r="E152" t="str">
        <f ca="1">IF(Tabelle1!F286&gt;"",Tabelle1!F286,"")</f>
        <v xml:space="preserve"> "Webseiten unter der (Nutzer-) Lupe" Teil 14</v>
      </c>
      <c r="F152" t="str">
        <f ca="1">IF(Tabelle1!FE286&gt;"",Tabelle1!E286,"")</f>
        <v/>
      </c>
      <c r="G152" s="8" t="str">
        <f ca="1">IF(Tabelle1!G286&gt;"",Tabelle1!G286,"")</f>
        <v>22 - 23</v>
      </c>
      <c r="H152" t="str">
        <f ca="1">IF(Tabelle1!H286&gt;"",Tabelle1!H286,"")</f>
        <v>Phyto (mit) Links</v>
      </c>
      <c r="I152" t="str">
        <f ca="1">IF(Tabelle1!I286&gt;"",Tabelle1!I286,"")</f>
        <v/>
      </c>
      <c r="J152" t="str">
        <f ca="1">IF(Tabelle1!I286&gt;0,Tabelle1!I286,"")</f>
        <v/>
      </c>
      <c r="K152" t="str">
        <f ca="1">IF(Tabelle1!K286&gt;"",Tabelle1!K286,"")</f>
        <v/>
      </c>
      <c r="L152" t="str">
        <f ca="1">IF(Tabelle1!J286&gt;"",Tabelle1!J286,"")</f>
        <v/>
      </c>
      <c r="M152" t="str">
        <f ca="1">IF(Tabelle1!L286&gt;0,Tabelle1!L286,"")</f>
        <v/>
      </c>
    </row>
    <row r="153" spans="3:13">
      <c r="D153" s="2" t="str">
        <f ca="1">IF(Tabelle1!D290&gt;"",Tabelle1!D290,"")</f>
        <v/>
      </c>
      <c r="E153" t="e">
        <f ca="1">IF(Tabelle1!#REF!&gt;"",Tabelle1!#REF!,"")</f>
        <v>#REF!</v>
      </c>
      <c r="F153" t="str">
        <f ca="1">IF(Tabelle1!FE290&gt;"",Tabelle1!E290,"")</f>
        <v/>
      </c>
      <c r="G153" s="8" t="e">
        <f ca="1">IF(Tabelle1!#REF!&gt;"",Tabelle1!#REF!,"")</f>
        <v>#REF!</v>
      </c>
      <c r="H153" t="str">
        <f ca="1">IF(Tabelle1!H290&gt;"",Tabelle1!H290,"")</f>
        <v>Produktprofil</v>
      </c>
      <c r="I153" t="str">
        <f ca="1">IF(Tabelle1!I290&gt;"",Tabelle1!I290,"")</f>
        <v/>
      </c>
      <c r="J153" t="str">
        <f ca="1">IF(Tabelle1!I290&gt;0,Tabelle1!I290,"")</f>
        <v/>
      </c>
      <c r="K153" t="str">
        <f ca="1">IF(Tabelle1!K290&gt;"",Tabelle1!K290,"")</f>
        <v/>
      </c>
      <c r="L153" t="str">
        <f ca="1">IF(Tabelle1!J290&gt;"",Tabelle1!J290,"")</f>
        <v/>
      </c>
      <c r="M153" t="str">
        <f ca="1">IF(Tabelle1!L290&gt;0,Tabelle1!L290,"")</f>
        <v/>
      </c>
    </row>
    <row r="154" spans="3:13">
      <c r="C154">
        <v>4</v>
      </c>
      <c r="D154" s="2" t="str">
        <f ca="1">IF(Tabelle1!D293&gt;"",Tabelle1!D293,"")</f>
        <v>Erkältungen/Infektionen</v>
      </c>
      <c r="E154" t="str">
        <f ca="1">IF(Tabelle1!F293&gt;"",Tabelle1!F293,"")</f>
        <v>Phytotherapie bei Atemwegsinfekten</v>
      </c>
      <c r="F154" t="str">
        <f ca="1">IF(Tabelle1!FE293&gt;"",Tabelle1!E293,"")</f>
        <v/>
      </c>
      <c r="G154" s="8" t="str">
        <f ca="1">IF(Tabelle1!G293&gt;"",Tabelle1!G293,"")</f>
        <v>4 - 6</v>
      </c>
      <c r="H154" t="str">
        <f ca="1">IF(Tabelle1!F297&gt;"",Tabelle1!F297,"")</f>
        <v>Perubalsam (Myroxylon)</v>
      </c>
      <c r="I154" t="str">
        <f ca="1">IF(Tabelle1!G297&gt;"",Tabelle1!G297,"")</f>
        <v>9</v>
      </c>
      <c r="J154" t="str">
        <f ca="1">IF(Tabelle1!G297&gt;0,Tabelle1!G297,"")</f>
        <v>9</v>
      </c>
      <c r="K154" t="str">
        <f ca="1">IF(Tabelle1!F298&gt;"",Tabelle1!F298,"")</f>
        <v>Respiratorischer Infekt</v>
      </c>
      <c r="L154" t="str">
        <f ca="1">IF(Tabelle1!E298&gt;"",Tabelle1!E298,"")</f>
        <v>Gsell, Karoline</v>
      </c>
      <c r="M154">
        <f ca="1">IF(Tabelle1!G298&gt;0,Tabelle1!G298,"")</f>
        <v>19</v>
      </c>
    </row>
    <row r="155" spans="3:13">
      <c r="D155" s="2" t="str">
        <f ca="1">IF(Tabelle1!D294&gt;"",Tabelle1!D294,"")</f>
        <v/>
      </c>
      <c r="E155" t="str">
        <f ca="1">IF(Tabelle1!F294&gt;"",Tabelle1!F294,"")</f>
        <v>200. Geburtstag - und jetzt? (Terminus "Pharmacognosis")</v>
      </c>
      <c r="F155" t="str">
        <f ca="1">IF(Tabelle1!FE294&gt;"",Tabelle1!E294,"")</f>
        <v/>
      </c>
      <c r="G155" s="8" t="str">
        <f ca="1">IF(Tabelle1!G294&gt;"",Tabelle1!G294,"")</f>
        <v>14</v>
      </c>
      <c r="H155" t="str">
        <f ca="1">IF(Tabelle1!H294&gt;"",Tabelle1!H294,"")</f>
        <v>Bericht</v>
      </c>
      <c r="I155" t="str">
        <f ca="1">IF(Tabelle1!I294&gt;"",Tabelle1!I294,"")</f>
        <v/>
      </c>
      <c r="J155" t="str">
        <f ca="1">IF(Tabelle1!I294&gt;0,Tabelle1!I294,"")</f>
        <v/>
      </c>
      <c r="K155" t="str">
        <f ca="1">IF(Tabelle1!F299&gt;"",Tabelle1!F299,"")</f>
        <v>Windeldermatitis</v>
      </c>
      <c r="L155" t="str">
        <f ca="1">IF(Tabelle1!E299&gt;"",Tabelle1!E299,"")</f>
        <v>Herzog Fakhouri, Anita</v>
      </c>
      <c r="M155">
        <f ca="1">IF(Tabelle1!G299&gt;0,Tabelle1!G299,"")</f>
        <v>22</v>
      </c>
    </row>
    <row r="156" spans="3:13">
      <c r="D156" s="2" t="str">
        <f ca="1">IF(Tabelle1!D295&gt;"",Tabelle1!D295,"")</f>
        <v/>
      </c>
      <c r="E156" t="str">
        <f ca="1">IF(Tabelle1!F295&gt;"",Tabelle1!F295,"")</f>
        <v>"Nachgefragt": Salacia</v>
      </c>
      <c r="F156" t="str">
        <f ca="1">IF(Tabelle1!FE295&gt;"",Tabelle1!E295,"")</f>
        <v/>
      </c>
      <c r="G156" s="8" t="str">
        <f ca="1">IF(Tabelle1!G295&gt;"",Tabelle1!G295,"")</f>
        <v>18</v>
      </c>
      <c r="H156" t="str">
        <f ca="1">IF(Tabelle1!H295&gt;"",Tabelle1!H295,"")</f>
        <v>Aus der Wissenschaft</v>
      </c>
      <c r="I156" t="str">
        <f ca="1">IF(Tabelle1!I295&gt;"",Tabelle1!I295,"")</f>
        <v/>
      </c>
      <c r="J156" t="str">
        <f ca="1">IF(Tabelle1!I295&gt;0,Tabelle1!I295,"")</f>
        <v/>
      </c>
      <c r="K156" t="str">
        <f ca="1">IF(Tabelle1!K295&gt;"",Tabelle1!K295,"")</f>
        <v/>
      </c>
      <c r="L156" t="str">
        <f ca="1">IF(Tabelle1!J295&gt;"",Tabelle1!J295,"")</f>
        <v/>
      </c>
      <c r="M156" t="str">
        <f ca="1">IF(Tabelle1!L295&gt;0,Tabelle1!L295,"")</f>
        <v/>
      </c>
    </row>
    <row r="157" spans="3:13">
      <c r="D157" s="2" t="str">
        <f ca="1">IF(Tabelle1!D296&gt;"",Tabelle1!D296,"")</f>
        <v/>
      </c>
      <c r="E157" t="str">
        <f ca="1">IF(Tabelle1!F296&gt;"",Tabelle1!F296,"")</f>
        <v>Pharmakobotanische Exkursion 2011 (Lechtal): Der "letzte Wilde" und das stille Paradies</v>
      </c>
      <c r="F157" t="str">
        <f ca="1">IF(Tabelle1!FE296&gt;"",Tabelle1!E296,"")</f>
        <v/>
      </c>
      <c r="G157" s="8" t="str">
        <f ca="1">IF(Tabelle1!G296&gt;"",Tabelle1!G296,"")</f>
        <v>20 - 21</v>
      </c>
      <c r="H157" t="str">
        <f ca="1">IF(Tabelle1!H296&gt;"",Tabelle1!H296,"")</f>
        <v xml:space="preserve">Exkursion </v>
      </c>
      <c r="I157" t="str">
        <f ca="1">IF(Tabelle1!I296&gt;"",Tabelle1!I296,"")</f>
        <v/>
      </c>
      <c r="J157" t="str">
        <f ca="1">IF(Tabelle1!I296&gt;0,Tabelle1!I296,"")</f>
        <v/>
      </c>
      <c r="K157" t="str">
        <f ca="1">IF(Tabelle1!K296&gt;"",Tabelle1!K296,"")</f>
        <v/>
      </c>
      <c r="L157" t="str">
        <f ca="1">IF(Tabelle1!J296&gt;"",Tabelle1!J296,"")</f>
        <v/>
      </c>
      <c r="M157" t="str">
        <f ca="1">IF(Tabelle1!L296&gt;0,Tabelle1!L296,"")</f>
        <v/>
      </c>
    </row>
    <row r="158" spans="3:13">
      <c r="D158" s="2" t="str">
        <f ca="1">IF(Tabelle1!D304&gt;"",Tabelle1!D304,"")</f>
        <v/>
      </c>
      <c r="E158" t="str">
        <f ca="1">IF(Tabelle1!F304&gt;"",Tabelle1!F304,"")</f>
        <v/>
      </c>
      <c r="F158" t="str">
        <f ca="1">IF(Tabelle1!FE304&gt;"",Tabelle1!E304,"")</f>
        <v/>
      </c>
      <c r="G158" s="8" t="str">
        <f ca="1">IF(Tabelle1!G304&gt;"",Tabelle1!G304,"")</f>
        <v/>
      </c>
      <c r="H158" t="str">
        <f ca="1">IF(Tabelle1!H304&gt;"",Tabelle1!H304,"")</f>
        <v/>
      </c>
      <c r="I158" t="str">
        <f ca="1">IF(Tabelle1!I304&gt;"",Tabelle1!I304,"")</f>
        <v/>
      </c>
      <c r="J158" t="str">
        <f ca="1">IF(Tabelle1!I304&gt;0,Tabelle1!I304,"")</f>
        <v/>
      </c>
      <c r="K158" t="str">
        <f ca="1">IF(Tabelle1!K304&gt;"",Tabelle1!K304,"")</f>
        <v/>
      </c>
      <c r="L158" t="str">
        <f ca="1">IF(Tabelle1!J304&gt;"",Tabelle1!J304,"")</f>
        <v/>
      </c>
      <c r="M158" t="str">
        <f ca="1">IF(Tabelle1!L304&gt;0,Tabelle1!L304,"")</f>
        <v/>
      </c>
    </row>
    <row r="159" spans="3:13">
      <c r="C159">
        <v>5</v>
      </c>
      <c r="D159" s="2" t="str">
        <f ca="1">IF(Tabelle1!D305&gt;"",Tabelle1!D305,"")</f>
        <v>Gift und Gegengift</v>
      </c>
      <c r="E159" t="str">
        <f ca="1">IF(Tabelle1!F305&gt;"",Tabelle1!F305,"")</f>
        <v>Der zwiespältige Umgang mit Pflanzen und Sucht</v>
      </c>
      <c r="F159" t="str">
        <f ca="1">IF(Tabelle1!FE305&gt;"",Tabelle1!E305,"")</f>
        <v/>
      </c>
      <c r="G159" s="8" t="str">
        <f ca="1">IF(Tabelle1!G305&gt;"",Tabelle1!G305,"")</f>
        <v>3 - 4</v>
      </c>
      <c r="H159" t="str">
        <f ca="1">IF(Tabelle1!F307&gt;"",Tabelle1!F307,"")</f>
        <v>Roter Sonnenhut (Echinacea purpurea)</v>
      </c>
      <c r="I159" t="str">
        <f ca="1">IF(Tabelle1!G307&gt;"",Tabelle1!G307,"")</f>
        <v>5</v>
      </c>
      <c r="J159" t="str">
        <f ca="1">IF(Tabelle1!G307&gt;0,Tabelle1!G307,"")</f>
        <v>5</v>
      </c>
      <c r="K159" t="str">
        <f ca="1">IF(Tabelle1!F308&gt;"",Tabelle1!F308,"")</f>
        <v>Multimorbidität</v>
      </c>
      <c r="L159" t="str">
        <f ca="1">IF(Tabelle1!E308&gt;"",Tabelle1!E308,"")</f>
        <v>Greiner, Sibylle</v>
      </c>
      <c r="M159">
        <f ca="1">IF(Tabelle1!G308&gt;0,Tabelle1!G308,"")</f>
        <v>17</v>
      </c>
    </row>
    <row r="160" spans="3:13">
      <c r="D160" s="2" t="str">
        <f ca="1">IF(Tabelle1!D306&gt;"",Tabelle1!D306,"")</f>
        <v/>
      </c>
      <c r="E160" t="str">
        <f ca="1">IF(Tabelle1!F306&gt;"",Tabelle1!F306,"")</f>
        <v>Phyto (diesmal ohne) Links: Arzneipflanzen im Bild - vom Aquarellbild zum Digitalfoto (Teil 15) Teil 1: "Die Sammlung Pach"</v>
      </c>
      <c r="F160" t="str">
        <f ca="1">IF(Tabelle1!FE306&gt;"",Tabelle1!E306,"")</f>
        <v/>
      </c>
      <c r="G160" s="8" t="str">
        <f ca="1">IF(Tabelle1!G306&gt;"",Tabelle1!G306,"")</f>
        <v>22</v>
      </c>
      <c r="H160" t="str">
        <f ca="1">IF(Tabelle1!H306&gt;"",Tabelle1!H306,"")</f>
        <v>Phyto (mit) Links</v>
      </c>
      <c r="I160" t="str">
        <f ca="1">IF(Tabelle1!I306&gt;"",Tabelle1!I306,"")</f>
        <v/>
      </c>
      <c r="J160" t="str">
        <f ca="1">IF(Tabelle1!I306&gt;0,Tabelle1!I306,"")</f>
        <v/>
      </c>
      <c r="K160" t="str">
        <f ca="1">IF(Tabelle1!K306&gt;"",Tabelle1!K306,"")</f>
        <v/>
      </c>
      <c r="L160" t="str">
        <f ca="1">IF(Tabelle1!J306&gt;"",Tabelle1!J306,"")</f>
        <v/>
      </c>
      <c r="M160" t="str">
        <f ca="1">IF(Tabelle1!L306&gt;0,Tabelle1!L306,"")</f>
        <v/>
      </c>
    </row>
    <row r="161" spans="3:13">
      <c r="D161" s="2" t="str">
        <f ca="1">IF(Tabelle1!D313&gt;"",Tabelle1!D313,"")</f>
        <v/>
      </c>
      <c r="E161" t="str">
        <f ca="1">IF(Tabelle1!F313&gt;"",Tabelle1!F313,"")</f>
        <v/>
      </c>
      <c r="F161" t="str">
        <f ca="1">IF(Tabelle1!FE313&gt;"",Tabelle1!E313,"")</f>
        <v/>
      </c>
      <c r="G161" s="8" t="str">
        <f ca="1">IF(Tabelle1!G313&gt;"",Tabelle1!G313,"")</f>
        <v/>
      </c>
      <c r="H161" t="str">
        <f ca="1">IF(Tabelle1!H313&gt;"",Tabelle1!H313,"")</f>
        <v/>
      </c>
      <c r="I161" t="str">
        <f ca="1">IF(Tabelle1!I313&gt;"",Tabelle1!I313,"")</f>
        <v/>
      </c>
      <c r="J161" t="str">
        <f ca="1">IF(Tabelle1!I313&gt;0,Tabelle1!I313,"")</f>
        <v/>
      </c>
      <c r="K161" t="str">
        <f ca="1">IF(Tabelle1!K313&gt;"",Tabelle1!K313,"")</f>
        <v/>
      </c>
      <c r="L161" t="str">
        <f ca="1">IF(Tabelle1!J313&gt;"",Tabelle1!J313,"")</f>
        <v/>
      </c>
      <c r="M161" t="str">
        <f ca="1">IF(Tabelle1!L313&gt;0,Tabelle1!L313,"")</f>
        <v/>
      </c>
    </row>
    <row r="162" spans="3:13">
      <c r="C162">
        <v>6</v>
      </c>
      <c r="D162" s="2" t="str">
        <f ca="1">IF(Tabelle1!D314&gt;"",Tabelle1!D314,"")</f>
        <v>Vergiftungen</v>
      </c>
      <c r="E162" t="str">
        <f ca="1">IF(Tabelle1!F314&gt;"",Tabelle1!F314,"")</f>
        <v>Gesundheitliches Risiko durch Pflanzenteile</v>
      </c>
      <c r="F162" t="str">
        <f ca="1">IF(Tabelle1!FE314&gt;"",Tabelle1!E314,"")</f>
        <v/>
      </c>
      <c r="G162" s="8" t="str">
        <f ca="1">IF(Tabelle1!G314&gt;"",Tabelle1!G314,"")</f>
        <v>4 - 5</v>
      </c>
      <c r="H162" t="str">
        <f ca="1">IF(Tabelle1!F320&gt;"",Tabelle1!F320,"")</f>
        <v>Teebaum (Melaleuca alternifolia)</v>
      </c>
      <c r="I162" t="str">
        <f ca="1">IF(Tabelle1!G320&gt;"",Tabelle1!G320,"")</f>
        <v>9</v>
      </c>
      <c r="J162" t="str">
        <f ca="1">IF(Tabelle1!G320&gt;0,Tabelle1!G320,"")</f>
        <v>9</v>
      </c>
      <c r="K162" t="str">
        <f ca="1">IF(Tabelle1!K314&gt;"",Tabelle1!K314,"")</f>
        <v/>
      </c>
      <c r="L162" t="str">
        <f ca="1">IF(Tabelle1!J314&gt;"",Tabelle1!J314,"")</f>
        <v/>
      </c>
      <c r="M162" t="str">
        <f ca="1">IF(Tabelle1!L314&gt;0,Tabelle1!L314,"")</f>
        <v/>
      </c>
    </row>
    <row r="163" spans="3:13">
      <c r="D163" s="2" t="str">
        <f ca="1">IF(Tabelle1!D315&gt;"",Tabelle1!D315,"")</f>
        <v/>
      </c>
      <c r="E163" t="str">
        <f ca="1">IF(Tabelle1!F315&gt;"",Tabelle1!F315,"")</f>
        <v>Festveranstaltung "40 Jahre Gesellschaft für Phytotherapie e.V." in Köln, 2  .- 21. 10. 2011</v>
      </c>
      <c r="F163" t="str">
        <f ca="1">IF(Tabelle1!FE315&gt;"",Tabelle1!E315,"")</f>
        <v/>
      </c>
      <c r="G163" s="8" t="str">
        <f ca="1">IF(Tabelle1!G315&gt;"",Tabelle1!G315,"")</f>
        <v>6 - 7</v>
      </c>
      <c r="H163" t="str">
        <f ca="1">IF(Tabelle1!H315&gt;"",Tabelle1!H315,"")</f>
        <v>Kongress</v>
      </c>
      <c r="I163" t="str">
        <f ca="1">IF(Tabelle1!I315&gt;"",Tabelle1!I315,"")</f>
        <v/>
      </c>
      <c r="J163" t="str">
        <f ca="1">IF(Tabelle1!I315&gt;0,Tabelle1!I315,"")</f>
        <v/>
      </c>
      <c r="K163" t="str">
        <f ca="1">IF(Tabelle1!K315&gt;"",Tabelle1!K315,"")</f>
        <v/>
      </c>
      <c r="L163" t="str">
        <f ca="1">IF(Tabelle1!J315&gt;"",Tabelle1!J315,"")</f>
        <v/>
      </c>
      <c r="M163" t="str">
        <f ca="1">IF(Tabelle1!L315&gt;0,Tabelle1!L315,"")</f>
        <v/>
      </c>
    </row>
    <row r="164" spans="3:13">
      <c r="D164" s="2" t="str">
        <f ca="1">IF(Tabelle1!D316&gt;"",Tabelle1!D316,"")</f>
        <v/>
      </c>
      <c r="E164" t="str">
        <f ca="1">IF(Tabelle1!F316&gt;"",Tabelle1!F316,"")</f>
        <v>Rückblick auf die 26. Südtiroler Herbstgespräche (Bozen, 23. - 26. 10. 2011)</v>
      </c>
      <c r="F164" t="str">
        <f ca="1">IF(Tabelle1!FE316&gt;"",Tabelle1!E316,"")</f>
        <v/>
      </c>
      <c r="G164" s="8" t="str">
        <f ca="1">IF(Tabelle1!G316&gt;"",Tabelle1!G316,"")</f>
        <v>8</v>
      </c>
      <c r="H164" t="str">
        <f ca="1">IF(Tabelle1!H316&gt;"",Tabelle1!H316,"")</f>
        <v>Kongress</v>
      </c>
      <c r="I164" t="str">
        <f ca="1">IF(Tabelle1!I316&gt;"",Tabelle1!I316,"")</f>
        <v/>
      </c>
      <c r="J164" t="str">
        <f ca="1">IF(Tabelle1!I316&gt;0,Tabelle1!I316,"")</f>
        <v/>
      </c>
      <c r="K164" t="str">
        <f ca="1">IF(Tabelle1!K316&gt;"",Tabelle1!K316,"")</f>
        <v/>
      </c>
      <c r="L164" t="str">
        <f ca="1">IF(Tabelle1!J316&gt;"",Tabelle1!J316,"")</f>
        <v/>
      </c>
      <c r="M164" t="str">
        <f ca="1">IF(Tabelle1!L316&gt;0,Tabelle1!L316,"")</f>
        <v/>
      </c>
    </row>
    <row r="165" spans="3:13">
      <c r="D165" s="2" t="str">
        <f ca="1">IF(Tabelle1!D317&gt;"",Tabelle1!D317,"")</f>
        <v/>
      </c>
      <c r="E165" t="str">
        <f ca="1">IF(Tabelle1!F317&gt;"",Tabelle1!F317,"")</f>
        <v>Firmenprofil: Bionorica: Eine Erfolgsgeschichte</v>
      </c>
      <c r="F165" t="str">
        <f ca="1">IF(Tabelle1!FE317&gt;"",Tabelle1!E317,"")</f>
        <v/>
      </c>
      <c r="G165" s="8" t="str">
        <f ca="1">IF(Tabelle1!G317&gt;"",Tabelle1!G317,"")</f>
        <v>16</v>
      </c>
      <c r="H165" t="str">
        <f ca="1">IF(Tabelle1!H317&gt;"",Tabelle1!H317,"")</f>
        <v>Bericht</v>
      </c>
      <c r="I165" t="str">
        <f ca="1">IF(Tabelle1!I317&gt;"",Tabelle1!I317,"")</f>
        <v/>
      </c>
      <c r="J165" t="str">
        <f ca="1">IF(Tabelle1!I317&gt;0,Tabelle1!I317,"")</f>
        <v/>
      </c>
      <c r="K165" t="str">
        <f ca="1">IF(Tabelle1!K317&gt;"",Tabelle1!K317,"")</f>
        <v/>
      </c>
      <c r="L165" t="str">
        <f ca="1">IF(Tabelle1!J317&gt;"",Tabelle1!J317,"")</f>
        <v/>
      </c>
      <c r="M165" t="str">
        <f ca="1">IF(Tabelle1!L317&gt;0,Tabelle1!L317,"")</f>
        <v/>
      </c>
    </row>
    <row r="166" spans="3:13">
      <c r="D166" s="2" t="str">
        <f ca="1">IF(Tabelle1!D318&gt;"",Tabelle1!D318,"")</f>
        <v/>
      </c>
      <c r="E166" t="str">
        <f ca="1">IF(Tabelle1!F318&gt;"",Tabelle1!F318,"")</f>
        <v>Hochkarätige Arzneipflanzenforschung: Gewinnerinnen des Madaus- Phytopreises 2011 ausgezeichnet</v>
      </c>
      <c r="F166" t="str">
        <f ca="1">IF(Tabelle1!FE318&gt;"",Tabelle1!E318,"")</f>
        <v/>
      </c>
      <c r="G166" s="8" t="str">
        <f ca="1">IF(Tabelle1!G318&gt;"",Tabelle1!G318,"")</f>
        <v>17</v>
      </c>
      <c r="H166" t="str">
        <f ca="1">IF(Tabelle1!H318&gt;"",Tabelle1!H318,"")</f>
        <v>Bericht</v>
      </c>
      <c r="I166" t="str">
        <f ca="1">IF(Tabelle1!I318&gt;"",Tabelle1!I318,"")</f>
        <v/>
      </c>
      <c r="J166" t="str">
        <f ca="1">IF(Tabelle1!I318&gt;0,Tabelle1!I318,"")</f>
        <v/>
      </c>
      <c r="K166" t="str">
        <f ca="1">IF(Tabelle1!K318&gt;"",Tabelle1!K318,"")</f>
        <v/>
      </c>
      <c r="L166" t="str">
        <f ca="1">IF(Tabelle1!J318&gt;"",Tabelle1!J318,"")</f>
        <v/>
      </c>
      <c r="M166" t="str">
        <f ca="1">IF(Tabelle1!L318&gt;0,Tabelle1!L318,"")</f>
        <v/>
      </c>
    </row>
    <row r="167" spans="3:13">
      <c r="D167" s="2" t="str">
        <f ca="1">IF(Tabelle1!D319&gt;"",Tabelle1!D319,"")</f>
        <v/>
      </c>
      <c r="E167" t="str">
        <f ca="1">IF(Tabelle1!F319&gt;"",Tabelle1!F319,"")</f>
        <v>Phyto (diesmal ohne) Links: : Arzneipflanzen im Bild- vom Aquarellbild zum Digitalfoto, (Teil 16) Teil 2: "Die Naturselbstdrucke aus der Wiener k.k. Hof- und Staatsdruckerei"</v>
      </c>
      <c r="F167" t="str">
        <f ca="1">IF(Tabelle1!FE319&gt;"",Tabelle1!E319,"")</f>
        <v/>
      </c>
      <c r="G167" s="8" t="str">
        <f ca="1">IF(Tabelle1!G319&gt;"",Tabelle1!G319,"")</f>
        <v>18</v>
      </c>
      <c r="H167" t="str">
        <f ca="1">IF(Tabelle1!H319&gt;"",Tabelle1!H319,"")</f>
        <v>Phyto (mit) Links</v>
      </c>
      <c r="I167" t="str">
        <f ca="1">IF(Tabelle1!I319&gt;"",Tabelle1!I319,"")</f>
        <v/>
      </c>
      <c r="J167" t="str">
        <f ca="1">IF(Tabelle1!I319&gt;0,Tabelle1!I319,"")</f>
        <v/>
      </c>
      <c r="K167" t="str">
        <f ca="1">IF(Tabelle1!K319&gt;"",Tabelle1!K319,"")</f>
        <v/>
      </c>
      <c r="L167" t="str">
        <f ca="1">IF(Tabelle1!J319&gt;"",Tabelle1!J319,"")</f>
        <v/>
      </c>
      <c r="M167" t="str">
        <f ca="1">IF(Tabelle1!L319&gt;0,Tabelle1!L319,"")</f>
        <v/>
      </c>
    </row>
    <row r="168" spans="3:13">
      <c r="D168" s="2" t="str">
        <f ca="1">IF(Tabelle1!D323&gt;"",Tabelle1!D323,"")</f>
        <v/>
      </c>
      <c r="E168" t="str">
        <f ca="1">IF(Tabelle1!F323&gt;"",Tabelle1!F323,"")</f>
        <v/>
      </c>
      <c r="F168" t="str">
        <f ca="1">IF(Tabelle1!FE323&gt;"",Tabelle1!E323,"")</f>
        <v/>
      </c>
      <c r="G168" s="8" t="str">
        <f ca="1">IF(Tabelle1!G323&gt;"",Tabelle1!G323,"")</f>
        <v/>
      </c>
      <c r="H168" t="str">
        <f ca="1">IF(Tabelle1!H323&gt;"",Tabelle1!H323,"")</f>
        <v/>
      </c>
      <c r="I168" t="str">
        <f ca="1">IF(Tabelle1!I323&gt;"",Tabelle1!I323,"")</f>
        <v/>
      </c>
      <c r="J168" t="str">
        <f ca="1">IF(Tabelle1!I323&gt;0,Tabelle1!I323,"")</f>
        <v/>
      </c>
      <c r="K168" t="str">
        <f ca="1">IF(Tabelle1!K323&gt;"",Tabelle1!K323,"")</f>
        <v/>
      </c>
      <c r="L168" t="str">
        <f ca="1">IF(Tabelle1!J323&gt;"",Tabelle1!J323,"")</f>
        <v/>
      </c>
      <c r="M168" t="str">
        <f ca="1">IF(Tabelle1!L323&gt;0,Tabelle1!L323,"")</f>
        <v/>
      </c>
    </row>
    <row r="169" spans="3:13">
      <c r="C169">
        <v>1</v>
      </c>
      <c r="D169" s="2" t="str">
        <f ca="1">IF(Tabelle1!D324&gt;"",Tabelle1!D324,"")</f>
        <v>Immunologie + Allergie</v>
      </c>
      <c r="E169" t="str">
        <f ca="1">IF(Tabelle1!F324&gt;"",Tabelle1!F324,"")</f>
        <v>Phytotherapie und Allergien bei Kindern: Ein Grund zur Sorge?</v>
      </c>
      <c r="F169" t="str">
        <f ca="1">IF(Tabelle1!FE324&gt;"",Tabelle1!E324,"")</f>
        <v/>
      </c>
      <c r="G169" s="8" t="str">
        <f ca="1">IF(Tabelle1!G324&gt;"",Tabelle1!G324,"")</f>
        <v>4 - 5</v>
      </c>
      <c r="H169" t="str">
        <f ca="1">IF(Tabelle1!F327&gt;"",Tabelle1!F327,"")</f>
        <v>Gewöhnliche Pestwurz (Petasites hybridus)</v>
      </c>
      <c r="I169" t="str">
        <f ca="1">IF(Tabelle1!G327&gt;"",Tabelle1!G327,"")</f>
        <v>10</v>
      </c>
      <c r="J169" t="str">
        <f ca="1">IF(Tabelle1!G327&gt;0,Tabelle1!G327,"")</f>
        <v>10</v>
      </c>
      <c r="K169" t="str">
        <f ca="1">IF(Tabelle1!F328&gt;"",Tabelle1!F328,"")</f>
        <v>Akute Rhinosinusitis</v>
      </c>
      <c r="L169" t="str">
        <f ca="1">IF(Tabelle1!E328&gt;"",Tabelle1!E328,"")</f>
        <v>Podobnig, Doris</v>
      </c>
      <c r="M169" t="str">
        <f ca="1">IF(Tabelle1!L324&gt;0,Tabelle1!L324,"")</f>
        <v/>
      </c>
    </row>
    <row r="170" spans="3:13">
      <c r="D170" s="2" t="str">
        <f ca="1">IF(Tabelle1!D325&gt;"",Tabelle1!D325,"")</f>
        <v/>
      </c>
      <c r="E170" t="str">
        <f ca="1">IF(Tabelle1!F325&gt;"",Tabelle1!F325,"")</f>
        <v>Phytopharmaka zur Immunstimulation - Erwartungen und Erfolge</v>
      </c>
      <c r="F170" t="str">
        <f ca="1">IF(Tabelle1!FE325&gt;"",Tabelle1!E325,"")</f>
        <v/>
      </c>
      <c r="G170" s="8" t="str">
        <f ca="1">IF(Tabelle1!G325&gt;"",Tabelle1!G325,"")</f>
        <v>6 - 8</v>
      </c>
      <c r="H170" t="str">
        <f ca="1">IF(Tabelle1!H325&gt;"",Tabelle1!H325,"")</f>
        <v>Schwerpunkt</v>
      </c>
      <c r="I170" t="str">
        <f ca="1">IF(Tabelle1!I325&gt;"",Tabelle1!I325,"")</f>
        <v/>
      </c>
      <c r="J170" t="str">
        <f ca="1">IF(Tabelle1!I325&gt;0,Tabelle1!I325,"")</f>
        <v/>
      </c>
      <c r="K170" t="str">
        <f ca="1">IF(Tabelle1!K325&gt;"",Tabelle1!K325,"")</f>
        <v/>
      </c>
      <c r="L170" t="str">
        <f ca="1">IF(Tabelle1!J325&gt;"",Tabelle1!J325,"")</f>
        <v/>
      </c>
      <c r="M170" t="str">
        <f ca="1">IF(Tabelle1!L325&gt;0,Tabelle1!L325,"")</f>
        <v/>
      </c>
    </row>
    <row r="171" spans="3:13">
      <c r="D171" s="2" t="str">
        <f ca="1">IF(Tabelle1!D326&gt;"",Tabelle1!D326,"")</f>
        <v/>
      </c>
      <c r="E171" t="str">
        <f ca="1">IF(Tabelle1!F326&gt;"",Tabelle1!F326,"")</f>
        <v>Phyto (diesmal ohne) Links: Arzneipflanzen im Bild - vom Aquarellbild zum Digitalfoto,  (Teil 17) Teil 3: "Die Colorprints von Peter M. Kubelka"</v>
      </c>
      <c r="F171" t="str">
        <f ca="1">IF(Tabelle1!FE326&gt;"",Tabelle1!E326,"")</f>
        <v/>
      </c>
      <c r="G171" s="8" t="str">
        <f ca="1">IF(Tabelle1!G326&gt;"",Tabelle1!G326,"")</f>
        <v>16</v>
      </c>
      <c r="H171" t="str">
        <f ca="1">IF(Tabelle1!H326&gt;"",Tabelle1!H326,"")</f>
        <v>Phyto (mit) Links</v>
      </c>
      <c r="I171" t="str">
        <f ca="1">IF(Tabelle1!I326&gt;"",Tabelle1!I326,"")</f>
        <v/>
      </c>
      <c r="J171" t="str">
        <f ca="1">IF(Tabelle1!I326&gt;0,Tabelle1!I326,"")</f>
        <v/>
      </c>
      <c r="K171" t="str">
        <f ca="1">IF(Tabelle1!K326&gt;"",Tabelle1!K326,"")</f>
        <v/>
      </c>
      <c r="L171" t="str">
        <f ca="1">IF(Tabelle1!J326&gt;"",Tabelle1!J326,"")</f>
        <v/>
      </c>
      <c r="M171" t="str">
        <f ca="1">IF(Tabelle1!L326&gt;0,Tabelle1!L326,"")</f>
        <v/>
      </c>
    </row>
    <row r="172" spans="3:13">
      <c r="D172" s="2" t="str">
        <f ca="1">IF(Tabelle1!D332&gt;"",Tabelle1!D332,"")</f>
        <v/>
      </c>
      <c r="E172" t="str">
        <f ca="1">IF(Tabelle1!F332&gt;"",Tabelle1!F332,"")</f>
        <v/>
      </c>
      <c r="F172" t="str">
        <f ca="1">IF(Tabelle1!FE332&gt;"",Tabelle1!E332,"")</f>
        <v/>
      </c>
      <c r="G172" s="8" t="str">
        <f ca="1">IF(Tabelle1!G332&gt;"",Tabelle1!G332,"")</f>
        <v/>
      </c>
      <c r="H172" t="str">
        <f ca="1">IF(Tabelle1!H332&gt;"",Tabelle1!H332,"")</f>
        <v>--</v>
      </c>
      <c r="I172" t="str">
        <f ca="1">IF(Tabelle1!I332&gt;"",Tabelle1!I332,"")</f>
        <v/>
      </c>
      <c r="J172" t="str">
        <f ca="1">IF(Tabelle1!I332&gt;0,Tabelle1!I332,"")</f>
        <v/>
      </c>
      <c r="K172" t="str">
        <f ca="1">IF(Tabelle1!K332&gt;"",Tabelle1!K332,"")</f>
        <v/>
      </c>
      <c r="L172" t="str">
        <f ca="1">IF(Tabelle1!J332&gt;"",Tabelle1!J332,"")</f>
        <v/>
      </c>
      <c r="M172" t="str">
        <f ca="1">IF(Tabelle1!L332&gt;0,Tabelle1!L332,"")</f>
        <v/>
      </c>
    </row>
    <row r="173" spans="3:13">
      <c r="C173">
        <v>2</v>
      </c>
      <c r="D173" s="2" t="str">
        <f ca="1">IF(Tabelle1!D333&gt;"",Tabelle1!D333,"")</f>
        <v>Entzündung + Kardiologie</v>
      </c>
      <c r="E173" t="str">
        <f ca="1">IF(Tabelle1!F333&gt;"",Tabelle1!F333,"")</f>
        <v>Nachgefragt: Alternative Süßstoffe - Stevia und Birkengold</v>
      </c>
      <c r="F173" t="str">
        <f ca="1">IF(Tabelle1!FE333&gt;"",Tabelle1!E333,"")</f>
        <v/>
      </c>
      <c r="G173" s="8" t="str">
        <f ca="1">IF(Tabelle1!G333&gt;"",Tabelle1!G333,"")</f>
        <v>51 - 52</v>
      </c>
      <c r="H173" t="str">
        <f ca="1">IF(Tabelle1!H333&gt;"",Tabelle1!H333,"")</f>
        <v>Aus der Wissenschaft</v>
      </c>
      <c r="I173" t="str">
        <f ca="1">IF(Tabelle1!I333&gt;"",Tabelle1!I333,"")</f>
        <v/>
      </c>
      <c r="J173" t="str">
        <f ca="1">IF(Tabelle1!I333&gt;0,Tabelle1!I333,"")</f>
        <v/>
      </c>
      <c r="K173" t="str">
        <f ca="1">IF(Tabelle1!F334&gt;"",Tabelle1!F334,"")</f>
        <v>Thymian</v>
      </c>
      <c r="L173" t="str">
        <f ca="1">IF(Tabelle1!E334&gt;"",Tabelle1!E334,"")</f>
        <v>Heuberger, Martin</v>
      </c>
      <c r="M173" t="str">
        <f ca="1">IF(Tabelle1!L333&gt;0,Tabelle1!L333,"")</f>
        <v/>
      </c>
    </row>
    <row r="174" spans="3:13">
      <c r="D174" s="2" t="str">
        <f ca="1">IF(Tabelle1!D334&gt;"",Tabelle1!D334,"")</f>
        <v/>
      </c>
      <c r="E174" t="e">
        <f ca="1">IF(Tabelle1!#REF!&gt;"",Tabelle1!#REF!,"")</f>
        <v>#REF!</v>
      </c>
      <c r="F174" t="str">
        <f ca="1">IF(Tabelle1!FE334&gt;"",Tabelle1!#REF!,"")</f>
        <v/>
      </c>
      <c r="G174" s="8" t="str">
        <f ca="1">IF(Tabelle1!G334&gt;"",Tabelle1!G334,"")</f>
        <v>52</v>
      </c>
      <c r="H174" t="str">
        <f ca="1">IF(Tabelle1!H334&gt;"",Tabelle1!H334,"")</f>
        <v>Fallbericht aus der Praxis</v>
      </c>
      <c r="I174" t="str">
        <f ca="1">IF(Tabelle1!I334&gt;"",Tabelle1!I334,"")</f>
        <v/>
      </c>
      <c r="J174" t="str">
        <f ca="1">IF(Tabelle1!I334&gt;0,Tabelle1!I334,"")</f>
        <v/>
      </c>
      <c r="K174" t="str">
        <f ca="1">IF(Tabelle1!K334&gt;"",Tabelle1!K334,"")</f>
        <v/>
      </c>
      <c r="L174" t="str">
        <f ca="1">IF(Tabelle1!J334&gt;"",Tabelle1!J334,"")</f>
        <v/>
      </c>
      <c r="M174" t="str">
        <f ca="1">IF(Tabelle1!L334&gt;0,Tabelle1!L334,"")</f>
        <v/>
      </c>
    </row>
    <row r="175" spans="3:13">
      <c r="D175" s="2" t="str">
        <f ca="1">IF(Tabelle1!D335&gt;"",Tabelle1!D335,"")</f>
        <v/>
      </c>
      <c r="E175" t="e">
        <f ca="1">IF(Tabelle1!#REF!&gt;"",Tabelle1!#REF!,"")</f>
        <v>#REF!</v>
      </c>
      <c r="F175" t="str">
        <f ca="1">IF(Tabelle1!FE335&gt;"",Tabelle1!E335,"")</f>
        <v/>
      </c>
      <c r="G175" s="8" t="e">
        <f ca="1">IF(Tabelle1!#REF!&gt;"",Tabelle1!#REF!,"")</f>
        <v>#REF!</v>
      </c>
      <c r="H175" t="str">
        <f ca="1">IF(Tabelle1!H335&gt;"",Tabelle1!H335,"")</f>
        <v>Produktprofil</v>
      </c>
      <c r="I175" t="str">
        <f ca="1">IF(Tabelle1!I335&gt;"",Tabelle1!I335,"")</f>
        <v/>
      </c>
      <c r="J175" t="str">
        <f ca="1">IF(Tabelle1!I335&gt;0,Tabelle1!I335,"")</f>
        <v/>
      </c>
      <c r="K175" t="str">
        <f ca="1">IF(Tabelle1!K335&gt;"",Tabelle1!K335,"")</f>
        <v/>
      </c>
      <c r="L175" t="str">
        <f ca="1">IF(Tabelle1!J335&gt;"",Tabelle1!J335,"")</f>
        <v/>
      </c>
      <c r="M175" t="str">
        <f ca="1">IF(Tabelle1!L335&gt;0,Tabelle1!L335,"")</f>
        <v/>
      </c>
    </row>
    <row r="176" spans="3:13">
      <c r="D176" s="2" t="str">
        <f ca="1">IF(Tabelle1!D336&gt;"",Tabelle1!D336,"")</f>
        <v/>
      </c>
      <c r="E176" t="e">
        <f ca="1">IF(Tabelle1!#REF!&gt;"",Tabelle1!#REF!,"")</f>
        <v>#REF!</v>
      </c>
      <c r="F176" t="str">
        <f ca="1">IF(Tabelle1!FE336&gt;"",Tabelle1!E336,"")</f>
        <v/>
      </c>
      <c r="G176" s="8" t="e">
        <f ca="1">IF(Tabelle1!#REF!&gt;"",Tabelle1!#REF!,"")</f>
        <v>#REF!</v>
      </c>
      <c r="H176" t="str">
        <f ca="1">IF(Tabelle1!H336&gt;"",Tabelle1!H336,"")</f>
        <v>Produktprofil</v>
      </c>
      <c r="I176" t="str">
        <f ca="1">IF(Tabelle1!I336&gt;"",Tabelle1!I336,"")</f>
        <v/>
      </c>
      <c r="J176" t="str">
        <f ca="1">IF(Tabelle1!I336&gt;0,Tabelle1!I336,"")</f>
        <v/>
      </c>
      <c r="K176" t="str">
        <f ca="1">IF(Tabelle1!K336&gt;"",Tabelle1!K336,"")</f>
        <v/>
      </c>
      <c r="L176" t="str">
        <f ca="1">IF(Tabelle1!J336&gt;"",Tabelle1!J336,"")</f>
        <v/>
      </c>
      <c r="M176" t="str">
        <f ca="1">IF(Tabelle1!L336&gt;0,Tabelle1!L336,"")</f>
        <v/>
      </c>
    </row>
    <row r="177" spans="3:13">
      <c r="D177" s="2" t="str">
        <f ca="1">IF(Tabelle1!D341&gt;"",Tabelle1!D341,"")</f>
        <v/>
      </c>
      <c r="E177" t="str">
        <f ca="1">IF(Tabelle1!F341&gt;"",Tabelle1!F341,"")</f>
        <v/>
      </c>
      <c r="F177" t="str">
        <f ca="1">IF(Tabelle1!FE341&gt;"",Tabelle1!E341,"")</f>
        <v/>
      </c>
      <c r="G177" s="8" t="str">
        <f ca="1">IF(Tabelle1!G341&gt;"",Tabelle1!G341,"")</f>
        <v/>
      </c>
      <c r="H177" t="str">
        <f ca="1">IF(Tabelle1!H341&gt;"",Tabelle1!H341,"")</f>
        <v>--</v>
      </c>
      <c r="I177" t="str">
        <f ca="1">IF(Tabelle1!I341&gt;"",Tabelle1!I341,"")</f>
        <v/>
      </c>
      <c r="J177" t="str">
        <f ca="1">IF(Tabelle1!I341&gt;0,Tabelle1!I341,"")</f>
        <v/>
      </c>
      <c r="K177" t="str">
        <f ca="1">IF(Tabelle1!K341&gt;"",Tabelle1!K341,"")</f>
        <v/>
      </c>
      <c r="L177" t="str">
        <f ca="1">IF(Tabelle1!J341&gt;"",Tabelle1!J341,"")</f>
        <v/>
      </c>
      <c r="M177" t="str">
        <f ca="1">IF(Tabelle1!L341&gt;0,Tabelle1!L341,"")</f>
        <v/>
      </c>
    </row>
    <row r="178" spans="3:13">
      <c r="C178">
        <v>3</v>
      </c>
      <c r="D178" s="2" t="str">
        <f ca="1">IF(Tabelle1!D342&gt;"",Tabelle1!D342,"")</f>
        <v>Kongressrückschau</v>
      </c>
      <c r="E178" t="str">
        <f ca="1">IF(Tabelle1!F342&gt;"",Tabelle1!F342,"")</f>
        <v>Phytotherapeutika 2012 - Wissensfortschritte im 21. Jahrhundert/Wien, 17. - 19. 5. 2012</v>
      </c>
      <c r="F178" t="str">
        <f ca="1">IF(Tabelle1!FE342&gt;"",Tabelle1!E342,"")</f>
        <v/>
      </c>
      <c r="G178" s="8" t="str">
        <f ca="1">IF(Tabelle1!G342&gt;"",Tabelle1!G342,"")</f>
        <v>4 - 6</v>
      </c>
      <c r="H178" t="str">
        <f ca="1">IF(Tabelle1!H342&gt;"",Tabelle1!H342,"")</f>
        <v>Kongress</v>
      </c>
      <c r="I178" t="str">
        <f ca="1">IF(Tabelle1!I342&gt;"",Tabelle1!I342,"")</f>
        <v/>
      </c>
      <c r="J178" t="str">
        <f ca="1">IF(Tabelle1!I342&gt;0,Tabelle1!I342,"")</f>
        <v/>
      </c>
      <c r="K178" t="str">
        <f ca="1">IF(Tabelle1!K342&gt;"",Tabelle1!K342,"")</f>
        <v/>
      </c>
      <c r="L178" t="str">
        <f ca="1">IF(Tabelle1!J342&gt;"",Tabelle1!J342,"")</f>
        <v/>
      </c>
      <c r="M178" t="str">
        <f ca="1">IF(Tabelle1!L342&gt;0,Tabelle1!L342,"")</f>
        <v/>
      </c>
    </row>
    <row r="179" spans="3:13">
      <c r="D179" s="2" t="str">
        <f ca="1">IF(Tabelle1!D343&gt;"",Tabelle1!D343,"")</f>
        <v>Phytotherapeutika Wien</v>
      </c>
      <c r="E179" t="str">
        <f ca="1">IF(Tabelle1!F343&gt;"",Tabelle1!F343,"")</f>
        <v>Der Gesamtextrakt als Wirkstoff</v>
      </c>
      <c r="F179" t="str">
        <f ca="1">IF(Tabelle1!FE343&gt;"",Tabelle1!E343,"")</f>
        <v/>
      </c>
      <c r="G179" s="8" t="str">
        <f ca="1">IF(Tabelle1!G343&gt;"",Tabelle1!G343,"")</f>
        <v>7</v>
      </c>
      <c r="H179" t="str">
        <f ca="1">IF(Tabelle1!F348&gt;"",Tabelle1!F348,"")</f>
        <v>Lein (Linum usitatissimum)</v>
      </c>
      <c r="I179" t="str">
        <f ca="1">IF(Tabelle1!G348&gt;"",Tabelle1!G348,"")</f>
        <v>19</v>
      </c>
      <c r="J179" t="str">
        <f ca="1">IF(Tabelle1!G348&gt;0,Tabelle1!G348,"")</f>
        <v>19</v>
      </c>
      <c r="K179" t="str">
        <f ca="1">IF(Tabelle1!F349&gt;"",Tabelle1!F349,"")</f>
        <v>Ingwer und Pfefferminze als Antiemetika bei Radio- /Chemotherapie</v>
      </c>
      <c r="L179" t="str">
        <f ca="1">IF(Tabelle1!E349&gt;"",Tabelle1!E349,"")</f>
        <v>Hörtenhuber, Margarita</v>
      </c>
      <c r="M179">
        <f ca="1">IF(Tabelle1!G349&gt;0,Tabelle1!G349,"")</f>
        <v>22</v>
      </c>
    </row>
    <row r="180" spans="3:13">
      <c r="D180" s="2" t="str">
        <f ca="1">IF(Tabelle1!D344&gt;"",Tabelle1!D344,"")</f>
        <v/>
      </c>
      <c r="E180" t="str">
        <f ca="1">IF(Tabelle1!F344&gt;"",Tabelle1!F344,"")</f>
        <v>Was ist Phytotherapie?</v>
      </c>
      <c r="F180" t="str">
        <f ca="1">IF(Tabelle1!FE344&gt;"",Tabelle1!E344,"")</f>
        <v/>
      </c>
      <c r="G180" s="8" t="str">
        <f ca="1">IF(Tabelle1!G344&gt;"",Tabelle1!G344,"")</f>
        <v>8</v>
      </c>
      <c r="H180" t="str">
        <f ca="1">IF(Tabelle1!H344&gt;"",Tabelle1!H344,"")</f>
        <v>Kongress</v>
      </c>
      <c r="I180" t="str">
        <f ca="1">IF(Tabelle1!I344&gt;"",Tabelle1!I344,"")</f>
        <v/>
      </c>
      <c r="J180" t="str">
        <f ca="1">IF(Tabelle1!I344&gt;0,Tabelle1!I344,"")</f>
        <v/>
      </c>
      <c r="K180" t="str">
        <f ca="1">IF(Tabelle1!F350&gt;"",Tabelle1!F350,"")</f>
        <v>Phytotherapeutische Begleitung einer Schwangeren</v>
      </c>
      <c r="L180" t="str">
        <f ca="1">IF(Tabelle1!E350&gt;"",Tabelle1!E350,"")</f>
        <v>Roden, Gabriela</v>
      </c>
      <c r="M180">
        <f ca="1">IF(Tabelle1!G350&gt;0,Tabelle1!G350,"")</f>
        <v>23</v>
      </c>
    </row>
    <row r="181" spans="3:13">
      <c r="D181" s="2" t="str">
        <f ca="1">IF(Tabelle1!D345&gt;"",Tabelle1!D345,"")</f>
        <v/>
      </c>
      <c r="E181" t="str">
        <f ca="1">IF(Tabelle1!F345&gt;"",Tabelle1!F345,"")</f>
        <v>Wollen die Menschen Phytotherapie?</v>
      </c>
      <c r="F181" t="str">
        <f ca="1">IF(Tabelle1!FE345&gt;"",Tabelle1!E345,"")</f>
        <v/>
      </c>
      <c r="G181" s="8" t="str">
        <f ca="1">IF(Tabelle1!G345&gt;"",Tabelle1!G345,"")</f>
        <v>10</v>
      </c>
      <c r="H181" t="str">
        <f ca="1">IF(Tabelle1!H345&gt;"",Tabelle1!H345,"")</f>
        <v>Kongress</v>
      </c>
      <c r="I181" t="str">
        <f ca="1">IF(Tabelle1!I345&gt;"",Tabelle1!I345,"")</f>
        <v/>
      </c>
      <c r="J181" t="str">
        <f ca="1">IF(Tabelle1!I345&gt;0,Tabelle1!I345,"")</f>
        <v/>
      </c>
      <c r="K181" t="str">
        <f ca="1">IF(Tabelle1!K345&gt;"",Tabelle1!K345,"")</f>
        <v/>
      </c>
      <c r="L181" t="str">
        <f ca="1">IF(Tabelle1!J345&gt;"",Tabelle1!J345,"")</f>
        <v/>
      </c>
      <c r="M181" t="str">
        <f ca="1">IF(Tabelle1!L345&gt;0,Tabelle1!L345,"")</f>
        <v/>
      </c>
    </row>
    <row r="182" spans="3:13">
      <c r="D182" s="2" t="str">
        <f ca="1">IF(Tabelle1!D346&gt;"",Tabelle1!D346,"")</f>
        <v/>
      </c>
      <c r="E182" t="str">
        <f ca="1">IF(Tabelle1!F346&gt;"",Tabelle1!F346,"")</f>
        <v>Phytotherapieforschung in Europa</v>
      </c>
      <c r="F182" t="str">
        <f ca="1">IF(Tabelle1!FE346&gt;"",Tabelle1!E346,"")</f>
        <v/>
      </c>
      <c r="G182" s="8" t="str">
        <f ca="1">IF(Tabelle1!G346&gt;"",Tabelle1!G346,"")</f>
        <v>11 - 12</v>
      </c>
      <c r="H182" t="str">
        <f ca="1">IF(Tabelle1!H346&gt;"",Tabelle1!H346,"")</f>
        <v>Kongress</v>
      </c>
      <c r="I182" t="str">
        <f ca="1">IF(Tabelle1!I346&gt;"",Tabelle1!I346,"")</f>
        <v/>
      </c>
      <c r="J182" t="str">
        <f ca="1">IF(Tabelle1!I346&gt;0,Tabelle1!I346,"")</f>
        <v/>
      </c>
      <c r="K182" t="str">
        <f ca="1">IF(Tabelle1!K346&gt;"",Tabelle1!K346,"")</f>
        <v/>
      </c>
      <c r="L182" t="str">
        <f ca="1">IF(Tabelle1!J346&gt;"",Tabelle1!J346,"")</f>
        <v/>
      </c>
      <c r="M182" t="str">
        <f ca="1">IF(Tabelle1!L346&gt;0,Tabelle1!L346,"")</f>
        <v/>
      </c>
    </row>
    <row r="183" spans="3:13">
      <c r="D183" s="2" t="str">
        <f ca="1">IF(Tabelle1!D347&gt;"",Tabelle1!D347,"")</f>
        <v/>
      </c>
      <c r="E183" t="str">
        <f ca="1">IF(Tabelle1!F347&gt;"",Tabelle1!F347,"")</f>
        <v>Phytotherapie - Quo vadis?</v>
      </c>
      <c r="F183" t="str">
        <f ca="1">IF(Tabelle1!FE347&gt;"",Tabelle1!E347,"")</f>
        <v/>
      </c>
      <c r="G183" s="8" t="str">
        <f ca="1">IF(Tabelle1!G347&gt;"",Tabelle1!G347,"")</f>
        <v>13</v>
      </c>
      <c r="H183" t="str">
        <f ca="1">IF(Tabelle1!H347&gt;"",Tabelle1!H347,"")</f>
        <v>Kongress</v>
      </c>
      <c r="I183" t="str">
        <f ca="1">IF(Tabelle1!I347&gt;"",Tabelle1!I347,"")</f>
        <v/>
      </c>
      <c r="J183" t="str">
        <f ca="1">IF(Tabelle1!I347&gt;0,Tabelle1!I347,"")</f>
        <v/>
      </c>
      <c r="K183" t="str">
        <f ca="1">IF(Tabelle1!K347&gt;"",Tabelle1!K347,"")</f>
        <v/>
      </c>
      <c r="L183" t="str">
        <f ca="1">IF(Tabelle1!J347&gt;"",Tabelle1!J347,"")</f>
        <v/>
      </c>
      <c r="M183" t="str">
        <f ca="1">IF(Tabelle1!L347&gt;0,Tabelle1!L347,"")</f>
        <v/>
      </c>
    </row>
    <row r="184" spans="3:13">
      <c r="D184" s="2" t="str">
        <f ca="1">IF(Tabelle1!D353&gt;"",Tabelle1!D353,"")</f>
        <v/>
      </c>
      <c r="E184" t="e">
        <f ca="1">IF(Tabelle1!#REF!&gt;"",Tabelle1!#REF!,"")</f>
        <v>#REF!</v>
      </c>
      <c r="F184" t="str">
        <f ca="1">IF(Tabelle1!FE353&gt;"",Tabelle1!E353,"")</f>
        <v/>
      </c>
      <c r="G184" s="8" t="e">
        <f ca="1">IF(Tabelle1!#REF!&gt;"",Tabelle1!#REF!,"")</f>
        <v>#REF!</v>
      </c>
      <c r="H184" t="str">
        <f ca="1">IF(Tabelle1!H353&gt;"",Tabelle1!H353,"")</f>
        <v>Produktprofil</v>
      </c>
      <c r="I184" t="str">
        <f ca="1">IF(Tabelle1!I353&gt;"",Tabelle1!I353,"")</f>
        <v/>
      </c>
      <c r="J184" t="str">
        <f ca="1">IF(Tabelle1!I353&gt;0,Tabelle1!I353,"")</f>
        <v/>
      </c>
      <c r="K184" t="str">
        <f ca="1">IF(Tabelle1!K353&gt;"",Tabelle1!K353,"")</f>
        <v/>
      </c>
      <c r="L184" t="str">
        <f ca="1">IF(Tabelle1!J353&gt;"",Tabelle1!J353,"")</f>
        <v/>
      </c>
      <c r="M184" t="str">
        <f ca="1">IF(Tabelle1!L353&gt;0,Tabelle1!L353,"")</f>
        <v/>
      </c>
    </row>
    <row r="185" spans="3:13">
      <c r="C185">
        <v>4</v>
      </c>
      <c r="D185" s="2" t="str">
        <f ca="1">IF(Tabelle1!D356&gt;"",Tabelle1!D356,"")</f>
        <v>Stress und Demenz</v>
      </c>
      <c r="E185" t="str">
        <f ca="1">IF(Tabelle1!F356&gt;"",Tabelle1!F356,"")</f>
        <v>Phytotherapie bei Stress und sogenanntem Burnout</v>
      </c>
      <c r="F185" t="str">
        <f ca="1">IF(Tabelle1!FE356&gt;"",Tabelle1!E356,"")</f>
        <v/>
      </c>
      <c r="G185" s="8" t="str">
        <f ca="1">IF(Tabelle1!G356&gt;"",Tabelle1!G356,"")</f>
        <v>4 - 5</v>
      </c>
      <c r="H185" t="str">
        <f ca="1">IF(Tabelle1!F361&gt;"",Tabelle1!F361,"")</f>
        <v>Rosenwurz (Rhodiola rosea)</v>
      </c>
      <c r="I185" t="str">
        <f ca="1">IF(Tabelle1!G361&gt;"",Tabelle1!G361,"")</f>
        <v>10</v>
      </c>
      <c r="J185" t="str">
        <f ca="1">IF(Tabelle1!G361&gt;0,Tabelle1!G361,"")</f>
        <v>10</v>
      </c>
      <c r="K185" t="str">
        <f ca="1">IF(Tabelle1!F362&gt;"",Tabelle1!F362,"")</f>
        <v>Pflanzlicher Beruhigungstee bei Hirnschädigung</v>
      </c>
      <c r="L185" t="str">
        <f ca="1">IF(Tabelle1!E362&gt;"",Tabelle1!E362,"")</f>
        <v>Schild, Kerstin</v>
      </c>
      <c r="M185">
        <f ca="1">IF(Tabelle1!G362&gt;0,Tabelle1!G362,"")</f>
        <v>17</v>
      </c>
    </row>
    <row r="186" spans="3:13">
      <c r="D186" s="2" t="str">
        <f ca="1">IF(Tabelle1!D357&gt;"",Tabelle1!D357,"")</f>
        <v/>
      </c>
      <c r="E186" t="str">
        <f ca="1">IF(Tabelle1!F357&gt;"",Tabelle1!F357,"")</f>
        <v>Rhodiola rosea bei Stress - Neue Studienergebnisse</v>
      </c>
      <c r="F186" t="str">
        <f ca="1">IF(Tabelle1!FE357&gt;"",Tabelle1!E357,"")</f>
        <v/>
      </c>
      <c r="G186" s="8" t="str">
        <f ca="1">IF(Tabelle1!G357&gt;"",Tabelle1!G357,"")</f>
        <v>7</v>
      </c>
      <c r="H186" t="str">
        <f ca="1">IF(Tabelle1!H357&gt;"",Tabelle1!H357,"")</f>
        <v>Aus der Wissenschaft</v>
      </c>
      <c r="I186" t="str">
        <f ca="1">IF(Tabelle1!I357&gt;"",Tabelle1!I357,"")</f>
        <v/>
      </c>
      <c r="J186" t="str">
        <f ca="1">IF(Tabelle1!I357&gt;0,Tabelle1!I357,"")</f>
        <v/>
      </c>
      <c r="K186" t="str">
        <f ca="1">IF(Tabelle1!K357&gt;"",Tabelle1!K357,"")</f>
        <v/>
      </c>
      <c r="L186" t="str">
        <f ca="1">IF(Tabelle1!J357&gt;"",Tabelle1!J357,"")</f>
        <v/>
      </c>
      <c r="M186" t="str">
        <f ca="1">IF(Tabelle1!L357&gt;0,Tabelle1!L357,"")</f>
        <v/>
      </c>
    </row>
    <row r="187" spans="3:13">
      <c r="D187" s="2" t="str">
        <f ca="1">IF(Tabelle1!D358&gt;"",Tabelle1!D358,"")</f>
        <v/>
      </c>
      <c r="E187" t="str">
        <f ca="1">IF(Tabelle1!F358&gt;"",Tabelle1!F358,"")</f>
        <v xml:space="preserve">Pharmakobotanische Exkursion 2012 (Sand in Taufers/Südtirol) </v>
      </c>
      <c r="F187" t="str">
        <f ca="1">IF(Tabelle1!FE358&gt;"",Tabelle1!E358,"")</f>
        <v/>
      </c>
      <c r="G187" s="8" t="str">
        <f ca="1">IF(Tabelle1!G358&gt;"",Tabelle1!G358,"")</f>
        <v>12 - 13</v>
      </c>
      <c r="H187" t="str">
        <f ca="1">IF(Tabelle1!H358&gt;"",Tabelle1!H358,"")</f>
        <v xml:space="preserve">Exkursion </v>
      </c>
      <c r="I187" t="str">
        <f ca="1">IF(Tabelle1!I358&gt;"",Tabelle1!I358,"")</f>
        <v/>
      </c>
      <c r="J187" t="str">
        <f ca="1">IF(Tabelle1!I358&gt;0,Tabelle1!I358,"")</f>
        <v/>
      </c>
      <c r="K187" t="str">
        <f ca="1">IF(Tabelle1!K358&gt;"",Tabelle1!K358,"")</f>
        <v/>
      </c>
      <c r="L187" t="str">
        <f ca="1">IF(Tabelle1!J358&gt;"",Tabelle1!J358,"")</f>
        <v/>
      </c>
      <c r="M187" t="str">
        <f ca="1">IF(Tabelle1!L358&gt;0,Tabelle1!L358,"")</f>
        <v/>
      </c>
    </row>
    <row r="188" spans="3:13">
      <c r="D188" s="2" t="str">
        <f ca="1">IF(Tabelle1!D359&gt;"",Tabelle1!D359,"")</f>
        <v/>
      </c>
      <c r="E188" t="str">
        <f ca="1">IF(Tabelle1!F359&gt;"",Tabelle1!F359,"")</f>
        <v>Zum Thema "Ukrain"…</v>
      </c>
      <c r="F188" t="str">
        <f ca="1">IF(Tabelle1!FE359&gt;"",Tabelle1!E359,"")</f>
        <v/>
      </c>
      <c r="G188" s="8" t="str">
        <f ca="1">IF(Tabelle1!G359&gt;"",Tabelle1!G359,"")</f>
        <v>14</v>
      </c>
      <c r="H188" t="str">
        <f ca="1">IF(Tabelle1!H359&gt;"",Tabelle1!H359,"")</f>
        <v>Aktuelles/Diverses</v>
      </c>
      <c r="I188" t="str">
        <f ca="1">IF(Tabelle1!I359&gt;"",Tabelle1!I359,"")</f>
        <v/>
      </c>
      <c r="J188" t="str">
        <f ca="1">IF(Tabelle1!I359&gt;0,Tabelle1!I359,"")</f>
        <v/>
      </c>
      <c r="K188" t="str">
        <f ca="1">IF(Tabelle1!K359&gt;"",Tabelle1!K359,"")</f>
        <v/>
      </c>
      <c r="L188" t="str">
        <f ca="1">IF(Tabelle1!J359&gt;"",Tabelle1!J359,"")</f>
        <v/>
      </c>
      <c r="M188" t="str">
        <f ca="1">IF(Tabelle1!L359&gt;0,Tabelle1!L359,"")</f>
        <v/>
      </c>
    </row>
    <row r="189" spans="3:13">
      <c r="D189" s="2" t="str">
        <f ca="1">IF(Tabelle1!D360&gt;"",Tabelle1!D360,"")</f>
        <v/>
      </c>
      <c r="E189" t="str">
        <f ca="1">IF(Tabelle1!F360&gt;"",Tabelle1!F360,"")</f>
        <v>Phyto (diesmal ohne) Links: PPP - Pflnzenpollen als Persönlichkeiten (Teil 18)</v>
      </c>
      <c r="F189" t="str">
        <f ca="1">IF(Tabelle1!FE360&gt;"",Tabelle1!E360,"")</f>
        <v/>
      </c>
      <c r="G189" s="8" t="str">
        <f ca="1">IF(Tabelle1!G360&gt;"",Tabelle1!G360,"")</f>
        <v>18</v>
      </c>
      <c r="H189" t="str">
        <f ca="1">IF(Tabelle1!H360&gt;"",Tabelle1!H360,"")</f>
        <v>Phyto (mit) Links</v>
      </c>
      <c r="I189" t="str">
        <f ca="1">IF(Tabelle1!I360&gt;"",Tabelle1!I360,"")</f>
        <v/>
      </c>
      <c r="J189" t="str">
        <f ca="1">IF(Tabelle1!I360&gt;0,Tabelle1!I360,"")</f>
        <v/>
      </c>
      <c r="K189" t="str">
        <f ca="1">IF(Tabelle1!K360&gt;"",Tabelle1!K360,"")</f>
        <v/>
      </c>
      <c r="L189" t="str">
        <f ca="1">IF(Tabelle1!J360&gt;"",Tabelle1!J360,"")</f>
        <v/>
      </c>
      <c r="M189" t="str">
        <f ca="1">IF(Tabelle1!L360&gt;0,Tabelle1!L360,"")</f>
        <v/>
      </c>
    </row>
    <row r="190" spans="3:13">
      <c r="D190" s="2" t="str">
        <f ca="1">IF(Tabelle1!D365&gt;"",Tabelle1!D365,"")</f>
        <v/>
      </c>
      <c r="E190" t="e">
        <f ca="1">IF(Tabelle1!#REF!&gt;"",Tabelle1!#REF!,"")</f>
        <v>#REF!</v>
      </c>
      <c r="F190" t="str">
        <f ca="1">IF(Tabelle1!FE365&gt;"",Tabelle1!E365,"")</f>
        <v/>
      </c>
      <c r="G190" s="8" t="e">
        <f ca="1">IF(Tabelle1!#REF!&gt;"",Tabelle1!#REF!,"")</f>
        <v>#REF!</v>
      </c>
      <c r="H190" t="str">
        <f ca="1">IF(Tabelle1!H365&gt;"",Tabelle1!H365,"")</f>
        <v>Produktprofil</v>
      </c>
      <c r="I190" t="str">
        <f ca="1">IF(Tabelle1!I365&gt;"",Tabelle1!I365,"")</f>
        <v/>
      </c>
      <c r="J190" t="str">
        <f ca="1">IF(Tabelle1!I365&gt;0,Tabelle1!I365,"")</f>
        <v/>
      </c>
      <c r="K190" t="str">
        <f ca="1">IF(Tabelle1!K365&gt;"",Tabelle1!K365,"")</f>
        <v/>
      </c>
      <c r="L190" t="str">
        <f ca="1">IF(Tabelle1!J365&gt;"",Tabelle1!J365,"")</f>
        <v/>
      </c>
      <c r="M190" t="str">
        <f ca="1">IF(Tabelle1!L365&gt;0,Tabelle1!L365,"")</f>
        <v/>
      </c>
    </row>
    <row r="191" spans="3:13">
      <c r="C191">
        <v>5</v>
      </c>
      <c r="D191" s="2" t="str">
        <f ca="1">IF(Tabelle1!D367&gt;"",Tabelle1!D367,"")</f>
        <v>Atemwege/Colchicin</v>
      </c>
      <c r="E191" t="str">
        <f ca="1">IF(Tabelle1!F367&gt;"",Tabelle1!F367,"")</f>
        <v>Colchicin</v>
      </c>
      <c r="F191" t="str">
        <f ca="1">IF(Tabelle1!FE367&gt;"",Tabelle1!E367,"")</f>
        <v/>
      </c>
      <c r="G191" s="8" t="str">
        <f ca="1">IF(Tabelle1!G367&gt;"",Tabelle1!G367,"")</f>
        <v>4 - 6</v>
      </c>
      <c r="H191" t="str">
        <f ca="1">IF(Tabelle1!F368&gt;"",Tabelle1!F368,"")</f>
        <v>Kürbis (Cucurbita pepo)</v>
      </c>
      <c r="I191" t="str">
        <f ca="1">IF(Tabelle1!G368&gt;"",Tabelle1!G368,"")</f>
        <v>18</v>
      </c>
      <c r="J191" t="str">
        <f ca="1">IF(Tabelle1!G368&gt;0,Tabelle1!G368,"")</f>
        <v>18</v>
      </c>
      <c r="K191" t="str">
        <f ca="1">IF(Tabelle1!F369&gt;"",Tabelle1!F369,"")</f>
        <v>Infektionen der Atemwege</v>
      </c>
      <c r="L191" t="str">
        <f ca="1">IF(Tabelle1!E369&gt;"",Tabelle1!E369,"")</f>
        <v>Preimesberger, Thomas</v>
      </c>
      <c r="M191">
        <f ca="1">IF(Tabelle1!G369&gt;0,Tabelle1!G369,"")</f>
        <v>8</v>
      </c>
    </row>
    <row r="192" spans="3:13">
      <c r="D192" s="2" t="str">
        <f ca="1">IF(Tabelle1!D368&gt;"",Tabelle1!D368,"")</f>
        <v/>
      </c>
      <c r="E192" t="e">
        <f ca="1">IF(Tabelle1!#REF!&gt;"",Tabelle1!#REF!,"")</f>
        <v>#REF!</v>
      </c>
      <c r="F192" t="str">
        <f ca="1">IF(Tabelle1!FE368&gt;"",Tabelle1!E368,"")</f>
        <v/>
      </c>
      <c r="G192" s="8" t="e">
        <f ca="1">IF(Tabelle1!#REF!&gt;"",Tabelle1!#REF!,"")</f>
        <v>#REF!</v>
      </c>
      <c r="H192" t="str">
        <f ca="1">IF(Tabelle1!H368&gt;"",Tabelle1!H368,"")</f>
        <v>Pflanzenprofil</v>
      </c>
      <c r="I192" t="str">
        <f ca="1">IF(Tabelle1!I368&gt;"",Tabelle1!I368,"")</f>
        <v/>
      </c>
      <c r="J192" t="str">
        <f ca="1">IF(Tabelle1!I368&gt;0,Tabelle1!I368,"")</f>
        <v/>
      </c>
      <c r="K192" t="str">
        <f ca="1">IF(Tabelle1!F370&gt;"",Tabelle1!F370,"")</f>
        <v>Atemwegsinfekt</v>
      </c>
      <c r="L192" t="str">
        <f ca="1">IF(Tabelle1!E370&gt;"",Tabelle1!E370,"")</f>
        <v>Richnovsky, Elisabeth</v>
      </c>
      <c r="M192">
        <f ca="1">IF(Tabelle1!G370&gt;0,Tabelle1!G370,"")</f>
        <v>20</v>
      </c>
    </row>
    <row r="193" spans="3:13">
      <c r="D193" s="2" t="str">
        <f ca="1">IF(Tabelle1!D369&gt;"",Tabelle1!D369,"")</f>
        <v/>
      </c>
      <c r="E193" t="e">
        <f ca="1">IF(Tabelle1!#REF!&gt;"",Tabelle1!#REF!,"")</f>
        <v>#REF!</v>
      </c>
      <c r="F193" t="str">
        <f ca="1">IF(Tabelle1!FE369&gt;"",Tabelle1!#REF!,"")</f>
        <v/>
      </c>
      <c r="G193" s="8" t="e">
        <f ca="1">IF(Tabelle1!#REF!&gt;"",Tabelle1!#REF!,"")</f>
        <v>#REF!</v>
      </c>
      <c r="H193" t="str">
        <f ca="1">IF(Tabelle1!H369&gt;"",Tabelle1!H369,"")</f>
        <v>Fallbericht aus der Praxis</v>
      </c>
      <c r="I193" t="str">
        <f ca="1">IF(Tabelle1!I369&gt;"",Tabelle1!I369,"")</f>
        <v/>
      </c>
      <c r="J193" t="str">
        <f ca="1">IF(Tabelle1!I369&gt;0,Tabelle1!I369,"")</f>
        <v/>
      </c>
      <c r="K193" t="str">
        <f ca="1">IF(Tabelle1!K369&gt;"",Tabelle1!K369,"")</f>
        <v/>
      </c>
      <c r="L193" t="str">
        <f ca="1">IF(Tabelle1!J369&gt;"",Tabelle1!J369,"")</f>
        <v/>
      </c>
      <c r="M193" t="str">
        <f ca="1">IF(Tabelle1!L369&gt;0,Tabelle1!L369,"")</f>
        <v/>
      </c>
    </row>
    <row r="194" spans="3:13">
      <c r="D194" s="2" t="str">
        <f ca="1">IF(Tabelle1!D371&gt;"",Tabelle1!D371,"")</f>
        <v/>
      </c>
      <c r="E194" t="e">
        <f ca="1">IF(Tabelle1!#REF!&gt;"",Tabelle1!#REF!,"")</f>
        <v>#REF!</v>
      </c>
      <c r="F194" t="str">
        <f ca="1">IF(Tabelle1!FE371&gt;"",Tabelle1!E371,"")</f>
        <v/>
      </c>
      <c r="G194" s="8" t="e">
        <f ca="1">IF(Tabelle1!#REF!&gt;"",Tabelle1!#REF!,"")</f>
        <v>#REF!</v>
      </c>
      <c r="H194" t="str">
        <f ca="1">IF(Tabelle1!H371&gt;"",Tabelle1!H371,"")</f>
        <v>Produktprofil</v>
      </c>
      <c r="I194" t="str">
        <f ca="1">IF(Tabelle1!I371&gt;"",Tabelle1!I371,"")</f>
        <v/>
      </c>
      <c r="J194" t="str">
        <f ca="1">IF(Tabelle1!I371&gt;0,Tabelle1!I371,"")</f>
        <v/>
      </c>
      <c r="K194" t="str">
        <f ca="1">IF(Tabelle1!K371&gt;"",Tabelle1!K371,"")</f>
        <v/>
      </c>
      <c r="L194" t="str">
        <f ca="1">IF(Tabelle1!J371&gt;"",Tabelle1!J371,"")</f>
        <v/>
      </c>
      <c r="M194" t="str">
        <f ca="1">IF(Tabelle1!L371&gt;0,Tabelle1!L371,"")</f>
        <v/>
      </c>
    </row>
    <row r="195" spans="3:13">
      <c r="D195" s="2" t="str">
        <f ca="1">IF(Tabelle1!D377&gt;"",Tabelle1!D377,"")</f>
        <v/>
      </c>
      <c r="E195" t="str">
        <f ca="1">IF(Tabelle1!F377&gt;"",Tabelle1!F377,"")</f>
        <v/>
      </c>
      <c r="F195" t="str">
        <f ca="1">IF(Tabelle1!FE377&gt;"",Tabelle1!E377,"")</f>
        <v/>
      </c>
      <c r="G195" s="8" t="str">
        <f ca="1">IF(Tabelle1!G377&gt;"",Tabelle1!G377,"")</f>
        <v/>
      </c>
      <c r="H195" t="str">
        <f ca="1">IF(Tabelle1!H377&gt;"",Tabelle1!H377,"")</f>
        <v>--</v>
      </c>
      <c r="I195" t="str">
        <f ca="1">IF(Tabelle1!I377&gt;"",Tabelle1!I377,"")</f>
        <v/>
      </c>
      <c r="J195" t="str">
        <f ca="1">IF(Tabelle1!I377&gt;0,Tabelle1!I377,"")</f>
        <v/>
      </c>
      <c r="K195" t="str">
        <f ca="1">IF(Tabelle1!K377&gt;"",Tabelle1!K377,"")</f>
        <v/>
      </c>
      <c r="L195" t="str">
        <f ca="1">IF(Tabelle1!J377&gt;"",Tabelle1!J377,"")</f>
        <v/>
      </c>
      <c r="M195" t="str">
        <f ca="1">IF(Tabelle1!L377&gt;0,Tabelle1!L377,"")</f>
        <v/>
      </c>
    </row>
    <row r="196" spans="3:13">
      <c r="C196">
        <v>6</v>
      </c>
      <c r="D196" s="2" t="str">
        <f ca="1">IF(Tabelle1!D378&gt;"",Tabelle1!D378,"")</f>
        <v>Gastroenterologie + Gift</v>
      </c>
      <c r="E196" t="str">
        <f ca="1">IF(Tabelle1!F378&gt;"",Tabelle1!F378,"")</f>
        <v>Pflanzliche Kombinartionspräparate bei Magenbeschwerden</v>
      </c>
      <c r="F196" t="str">
        <f ca="1">IF(Tabelle1!FE378&gt;"",Tabelle1!E378,"")</f>
        <v/>
      </c>
      <c r="G196" s="8" t="str">
        <f ca="1">IF(Tabelle1!G378&gt;"",Tabelle1!G378,"")</f>
        <v>4 - 6</v>
      </c>
      <c r="H196" t="str">
        <f ca="1">IF(Tabelle1!F383&gt;"",Tabelle1!F383,"")</f>
        <v>Artischocke (Cynara scolymus)</v>
      </c>
      <c r="I196" t="str">
        <f ca="1">IF(Tabelle1!G383&gt;"",Tabelle1!G383,"")</f>
        <v>15</v>
      </c>
      <c r="J196" t="str">
        <f ca="1">IF(Tabelle1!G383&gt;0,Tabelle1!G383,"")</f>
        <v>15</v>
      </c>
      <c r="K196" t="str">
        <f ca="1">IF(Tabelle1!F384&gt;"",Tabelle1!F384,"")</f>
        <v>Ein Fall für Artischocke</v>
      </c>
      <c r="L196" t="str">
        <f ca="1">IF(Tabelle1!E384&gt;"",Tabelle1!E384,"")</f>
        <v>Moucka, Marius Gregor</v>
      </c>
      <c r="M196">
        <f ca="1">IF(Tabelle1!G384&gt;0,Tabelle1!G384,"")</f>
        <v>14</v>
      </c>
    </row>
    <row r="197" spans="3:13">
      <c r="D197" s="2" t="str">
        <f ca="1">IF(Tabelle1!D379&gt;"",Tabelle1!D379,"")</f>
        <v/>
      </c>
      <c r="E197" t="str">
        <f ca="1">IF(Tabelle1!F379&gt;"",Tabelle1!F379,"")</f>
        <v>Wolfgang Kubelka-Preis 2012</v>
      </c>
      <c r="F197" t="str">
        <f ca="1">IF(Tabelle1!FE379&gt;"",Tabelle1!E379,"")</f>
        <v/>
      </c>
      <c r="G197" s="8" t="str">
        <f ca="1">IF(Tabelle1!G379&gt;"",Tabelle1!G379,"")</f>
        <v>8 - 9</v>
      </c>
      <c r="H197" t="str">
        <f ca="1">IF(Tabelle1!H379&gt;"",Tabelle1!H379,"")</f>
        <v>Aus der Wissenschaft</v>
      </c>
      <c r="I197" t="str">
        <f ca="1">IF(Tabelle1!I379&gt;"",Tabelle1!I379,"")</f>
        <v/>
      </c>
      <c r="J197" t="str">
        <f ca="1">IF(Tabelle1!I379&gt;0,Tabelle1!I379,"")</f>
        <v/>
      </c>
      <c r="K197" t="str">
        <f ca="1">IF(Tabelle1!K379&gt;"",Tabelle1!K379,"")</f>
        <v/>
      </c>
      <c r="L197" t="str">
        <f ca="1">IF(Tabelle1!J379&gt;"",Tabelle1!J379,"")</f>
        <v/>
      </c>
      <c r="M197" t="str">
        <f ca="1">IF(Tabelle1!L379&gt;0,Tabelle1!L379,"")</f>
        <v/>
      </c>
    </row>
    <row r="198" spans="3:13">
      <c r="D198" s="2" t="str">
        <f ca="1">IF(Tabelle1!D380&gt;"",Tabelle1!D380,"")</f>
        <v/>
      </c>
      <c r="E198" t="str">
        <f ca="1">IF(Tabelle1!F380&gt;"",Tabelle1!F380,"")</f>
        <v>ESCOP online: Neue Monographien sind da!</v>
      </c>
      <c r="F198" t="str">
        <f ca="1">IF(Tabelle1!FE380&gt;"",Tabelle1!E380,"")</f>
        <v/>
      </c>
      <c r="G198" s="8" t="str">
        <f ca="1">IF(Tabelle1!G380&gt;"",Tabelle1!G380,"")</f>
        <v>7 - 8</v>
      </c>
      <c r="H198" t="str">
        <f ca="1">IF(Tabelle1!H380&gt;"",Tabelle1!H380,"")</f>
        <v>Bericht</v>
      </c>
      <c r="I198" t="str">
        <f ca="1">IF(Tabelle1!I380&gt;"",Tabelle1!I380,"")</f>
        <v/>
      </c>
      <c r="J198" t="str">
        <f ca="1">IF(Tabelle1!I380&gt;0,Tabelle1!I380,"")</f>
        <v/>
      </c>
      <c r="K198" t="str">
        <f ca="1">IF(Tabelle1!K380&gt;"",Tabelle1!K380,"")</f>
        <v/>
      </c>
      <c r="L198" t="str">
        <f ca="1">IF(Tabelle1!J380&gt;"",Tabelle1!J380,"")</f>
        <v/>
      </c>
      <c r="M198" t="str">
        <f ca="1">IF(Tabelle1!L380&gt;0,Tabelle1!L380,"")</f>
        <v/>
      </c>
    </row>
    <row r="199" spans="3:13">
      <c r="D199" s="2" t="str">
        <f ca="1">IF(Tabelle1!D381&gt;"",Tabelle1!D381,"")</f>
        <v/>
      </c>
      <c r="E199" t="str">
        <f ca="1">IF(Tabelle1!F381&gt;"",Tabelle1!F381,"")</f>
        <v>27. Jahrestagung der SMGP, Baden (Schweiz), 22. 11. 2012: Infektionskrankheiten - eine Herausforderung für die Phytotherapie</v>
      </c>
      <c r="F199" t="str">
        <f ca="1">IF(Tabelle1!FE381&gt;"",Tabelle1!E381,"")</f>
        <v/>
      </c>
      <c r="G199" s="8" t="str">
        <f ca="1">IF(Tabelle1!G381&gt;"",Tabelle1!G381,"")</f>
        <v>17 - 18</v>
      </c>
      <c r="H199" t="str">
        <f ca="1">IF(Tabelle1!H381&gt;"",Tabelle1!H381,"")</f>
        <v>Kongress</v>
      </c>
      <c r="I199" t="str">
        <f ca="1">IF(Tabelle1!I381&gt;"",Tabelle1!I381,"")</f>
        <v/>
      </c>
      <c r="J199" t="str">
        <f ca="1">IF(Tabelle1!I381&gt;0,Tabelle1!I381,"")</f>
        <v/>
      </c>
      <c r="K199" t="str">
        <f ca="1">IF(Tabelle1!K381&gt;"",Tabelle1!K381,"")</f>
        <v/>
      </c>
      <c r="L199" t="str">
        <f ca="1">IF(Tabelle1!J381&gt;"",Tabelle1!J381,"")</f>
        <v/>
      </c>
      <c r="M199" t="str">
        <f ca="1">IF(Tabelle1!L381&gt;0,Tabelle1!L381,"")</f>
        <v/>
      </c>
    </row>
    <row r="200" spans="3:13">
      <c r="D200" s="2" t="str">
        <f ca="1">IF(Tabelle1!D382&gt;"",Tabelle1!D382,"")</f>
        <v/>
      </c>
      <c r="E200" t="str">
        <f ca="1">IF(Tabelle1!F382&gt;"",Tabelle1!F382,"")</f>
        <v>Drug Screenung ist wie Casting- nur die besten kommen weiter (Eröffnung des Austrian Drug Screening Instituts in Innsbruck am 27.11.2012)</v>
      </c>
      <c r="F200" t="str">
        <f ca="1">IF(Tabelle1!FE382&gt;"",Tabelle1!E382,"")</f>
        <v/>
      </c>
      <c r="G200" s="8" t="str">
        <f ca="1">IF(Tabelle1!G382&gt;"",Tabelle1!G382,"")</f>
        <v>18 - 19</v>
      </c>
      <c r="H200" t="str">
        <f ca="1">IF(Tabelle1!H382&gt;"",Tabelle1!H382,"")</f>
        <v>Bericht</v>
      </c>
      <c r="I200" t="str">
        <f ca="1">IF(Tabelle1!I382&gt;"",Tabelle1!I382,"")</f>
        <v/>
      </c>
      <c r="J200" t="str">
        <f ca="1">IF(Tabelle1!I382&gt;0,Tabelle1!I382,"")</f>
        <v/>
      </c>
      <c r="K200" t="str">
        <f ca="1">IF(Tabelle1!K382&gt;"",Tabelle1!K382,"")</f>
        <v/>
      </c>
      <c r="L200" t="str">
        <f ca="1">IF(Tabelle1!J382&gt;"",Tabelle1!J382,"")</f>
        <v/>
      </c>
      <c r="M200" t="str">
        <f ca="1">IF(Tabelle1!L382&gt;0,Tabelle1!L382,"")</f>
        <v/>
      </c>
    </row>
    <row r="201" spans="3:13">
      <c r="D201" s="2" t="str">
        <f ca="1">IF(Tabelle1!D388&gt;"",Tabelle1!D388,"")</f>
        <v/>
      </c>
      <c r="E201" t="str">
        <f ca="1">IF(Tabelle1!F383&gt;"",Tabelle1!F383,"")</f>
        <v>Artischocke (Cynara scolymus)</v>
      </c>
      <c r="F201" t="str">
        <f ca="1">IF(Tabelle1!FE383&gt;"",Tabelle1!E383,"")</f>
        <v/>
      </c>
      <c r="G201" s="8" t="str">
        <f ca="1">IF(Tabelle1!G383&gt;"",Tabelle1!G383,"")</f>
        <v>15</v>
      </c>
      <c r="H201" t="str">
        <f ca="1">IF(Tabelle1!H383&gt;"",Tabelle1!H383,"")</f>
        <v>Pflanzenprofil</v>
      </c>
      <c r="I201" t="str">
        <f ca="1">IF(Tabelle1!I383&gt;"",Tabelle1!I383,"")</f>
        <v/>
      </c>
      <c r="J201" t="str">
        <f ca="1">IF(Tabelle1!I383&gt;0,Tabelle1!I383,"")</f>
        <v/>
      </c>
      <c r="K201" t="str">
        <f ca="1">IF(Tabelle1!K383&gt;"",Tabelle1!K383,"")</f>
        <v/>
      </c>
      <c r="L201" t="str">
        <f ca="1">IF(Tabelle1!J383&gt;"",Tabelle1!J383,"")</f>
        <v/>
      </c>
      <c r="M201" t="str">
        <f ca="1">IF(Tabelle1!L383&gt;0,Tabelle1!L383,"")</f>
        <v/>
      </c>
    </row>
    <row r="202" spans="3:13">
      <c r="C202">
        <v>1</v>
      </c>
      <c r="D202" s="2" t="str">
        <f ca="1">IF(Tabelle1!D389&gt;"",Tabelle1!D389,"")</f>
        <v>Diabetes</v>
      </c>
      <c r="E202" t="str">
        <f ca="1">IF(Tabelle1!F384&gt;"",Tabelle1!F384,"")</f>
        <v>Ein Fall für Artischocke</v>
      </c>
      <c r="F202" t="str">
        <f ca="1">IF(Tabelle1!FE384&gt;"",Tabelle1!E384,"")</f>
        <v/>
      </c>
      <c r="G202" s="8" t="str">
        <f ca="1">IF(Tabelle1!G384&gt;"",Tabelle1!G384,"")</f>
        <v/>
      </c>
      <c r="H202" t="str">
        <f ca="1">IF(Tabelle1!H384&gt;"",Tabelle1!H384,"")</f>
        <v>Fallbericht aus der Praxis</v>
      </c>
      <c r="I202" t="str">
        <f ca="1">IF(Tabelle1!I384&gt;"",Tabelle1!I384,"")</f>
        <v/>
      </c>
      <c r="J202" t="str">
        <f ca="1">IF(Tabelle1!I384&gt;0,Tabelle1!I384,"")</f>
        <v/>
      </c>
      <c r="K202" t="str">
        <f ca="1">IF(Tabelle1!K384&gt;"",Tabelle1!K384,"")</f>
        <v/>
      </c>
      <c r="L202" t="str">
        <f ca="1">IF(Tabelle1!J384&gt;"",Tabelle1!J384,"")</f>
        <v/>
      </c>
      <c r="M202" t="str">
        <f ca="1">IF(Tabelle1!L384&gt;0,Tabelle1!L384,"")</f>
        <v/>
      </c>
    </row>
    <row r="203" spans="3:13">
      <c r="D203" s="2" t="str">
        <f ca="1">IF(Tabelle1!D390&gt;"",Tabelle1!D390,"")</f>
        <v/>
      </c>
      <c r="E203" t="str">
        <f ca="1">IF(Tabelle1!F385&gt;"",Tabelle1!F385,"")</f>
        <v>Kaloba - Bei Erkältungen dreifach wirksam</v>
      </c>
      <c r="F203" t="str">
        <f ca="1">IF(Tabelle1!FE385&gt;"",Tabelle1!E385,"")</f>
        <v/>
      </c>
      <c r="G203" s="8" t="str">
        <f ca="1">IF(Tabelle1!G385&gt;"",Tabelle1!G385,"")</f>
        <v/>
      </c>
      <c r="H203" t="str">
        <f ca="1">IF(Tabelle1!H385&gt;"",Tabelle1!H385,"")</f>
        <v>Produktprofil</v>
      </c>
      <c r="I203" t="str">
        <f ca="1">IF(Tabelle1!I385&gt;"",Tabelle1!I385,"")</f>
        <v/>
      </c>
      <c r="J203" t="str">
        <f ca="1">IF(Tabelle1!I385&gt;0,Tabelle1!I385,"")</f>
        <v/>
      </c>
      <c r="K203" t="str">
        <f ca="1">IF(Tabelle1!K385&gt;"",Tabelle1!K385,"")</f>
        <v/>
      </c>
      <c r="L203" t="str">
        <f ca="1">IF(Tabelle1!J385&gt;"",Tabelle1!J385,"")</f>
        <v/>
      </c>
      <c r="M203" t="str">
        <f ca="1">IF(Tabelle1!L385&gt;0,Tabelle1!L385,"")</f>
        <v/>
      </c>
    </row>
    <row r="204" spans="3:13">
      <c r="D204" s="2" t="str">
        <f ca="1">IF(Tabelle1!D391&gt;"",Tabelle1!D391,"")</f>
        <v/>
      </c>
      <c r="E204" t="str">
        <f ca="1">IF(Tabelle1!F386&gt;"",Tabelle1!F386,"")</f>
        <v>Kürbiskernextrakt bei Blasenschwäche und Prostatahyperplasie</v>
      </c>
      <c r="F204" t="str">
        <f ca="1">IF(Tabelle1!FE386&gt;"",Tabelle1!E386,"")</f>
        <v/>
      </c>
      <c r="G204" s="8" t="str">
        <f ca="1">IF(Tabelle1!G386&gt;"",Tabelle1!G386,"")</f>
        <v/>
      </c>
      <c r="H204" t="str">
        <f ca="1">IF(Tabelle1!H386&gt;"",Tabelle1!H386,"")</f>
        <v>Produktprofil</v>
      </c>
      <c r="I204" t="str">
        <f ca="1">IF(Tabelle1!I386&gt;"",Tabelle1!I386,"")</f>
        <v/>
      </c>
      <c r="J204" t="str">
        <f ca="1">IF(Tabelle1!I386&gt;0,Tabelle1!I386,"")</f>
        <v/>
      </c>
      <c r="K204" t="str">
        <f ca="1">IF(Tabelle1!K386&gt;"",Tabelle1!K386,"")</f>
        <v/>
      </c>
      <c r="L204" t="str">
        <f ca="1">IF(Tabelle1!J386&gt;"",Tabelle1!J386,"")</f>
        <v/>
      </c>
      <c r="M204" t="str">
        <f ca="1">IF(Tabelle1!L386&gt;0,Tabelle1!L386,"")</f>
        <v/>
      </c>
    </row>
    <row r="205" spans="3:13">
      <c r="D205" s="2" t="str">
        <f ca="1">IF(Tabelle1!D392&gt;"",Tabelle1!D392,"")</f>
        <v/>
      </c>
      <c r="E205" t="str">
        <f ca="1">IF(Tabelle1!F387&gt;"",Tabelle1!F387,"")</f>
        <v>Evidenzbasierte Phytotherapie bei funktionellen Magen-Darm-Erkrankungen</v>
      </c>
      <c r="F205" t="str">
        <f ca="1">IF(Tabelle1!FE387&gt;"",Tabelle1!E387,"")</f>
        <v/>
      </c>
      <c r="G205" s="8" t="str">
        <f ca="1">IF(Tabelle1!G387&gt;"",Tabelle1!G387,"")</f>
        <v/>
      </c>
      <c r="H205" t="str">
        <f ca="1">IF(Tabelle1!H387&gt;"",Tabelle1!H387,"")</f>
        <v>Produktprofil</v>
      </c>
      <c r="I205" t="str">
        <f ca="1">IF(Tabelle1!I387&gt;"",Tabelle1!I387,"")</f>
        <v/>
      </c>
      <c r="J205" t="str">
        <f ca="1">IF(Tabelle1!I387&gt;0,Tabelle1!I387,"")</f>
        <v/>
      </c>
      <c r="K205" t="str">
        <f ca="1">IF(Tabelle1!K387&gt;"",Tabelle1!K387,"")</f>
        <v/>
      </c>
      <c r="L205" t="str">
        <f ca="1">IF(Tabelle1!J387&gt;"",Tabelle1!J387,"")</f>
        <v/>
      </c>
      <c r="M205" t="str">
        <f ca="1">IF(Tabelle1!L387&gt;0,Tabelle1!L387,"")</f>
        <v/>
      </c>
    </row>
    <row r="206" spans="3:13">
      <c r="D206" s="2" t="str">
        <f ca="1">IF(Tabelle1!D393&gt;"",Tabelle1!D393,"")</f>
        <v/>
      </c>
      <c r="E206" t="str">
        <f ca="1">IF(Tabelle1!F388&gt;"",Tabelle1!F388,"")</f>
        <v/>
      </c>
      <c r="F206" t="str">
        <f ca="1">IF(Tabelle1!FE388&gt;"",Tabelle1!E388,"")</f>
        <v/>
      </c>
      <c r="G206" s="8" t="str">
        <f ca="1">IF(Tabelle1!G388&gt;"",Tabelle1!G388,"")</f>
        <v/>
      </c>
      <c r="H206" t="str">
        <f ca="1">IF(Tabelle1!H388&gt;"",Tabelle1!H388,"")</f>
        <v>--</v>
      </c>
      <c r="I206" t="str">
        <f ca="1">IF(Tabelle1!I388&gt;"",Tabelle1!I388,"")</f>
        <v/>
      </c>
      <c r="J206" t="str">
        <f ca="1">IF(Tabelle1!I388&gt;0,Tabelle1!I388,"")</f>
        <v/>
      </c>
      <c r="K206" t="str">
        <f ca="1">IF(Tabelle1!K388&gt;"",Tabelle1!K388,"")</f>
        <v/>
      </c>
      <c r="L206" t="str">
        <f ca="1">IF(Tabelle1!J388&gt;"",Tabelle1!J388,"")</f>
        <v/>
      </c>
      <c r="M206" t="str">
        <f ca="1">IF(Tabelle1!L388&gt;0,Tabelle1!L388,"")</f>
        <v/>
      </c>
    </row>
    <row r="207" spans="3:13">
      <c r="D207" s="2" t="str">
        <f ca="1">IF(Tabelle1!D394&gt;"",Tabelle1!D394,"")</f>
        <v/>
      </c>
      <c r="E207" t="str">
        <f ca="1">IF(Tabelle1!F389&gt;"",Tabelle1!F389,"")</f>
        <v>Pflanzliches bei Diabetes, Adipositas?</v>
      </c>
      <c r="F207" t="str">
        <f ca="1">IF(Tabelle1!FE389&gt;"",Tabelle1!E389,"")</f>
        <v/>
      </c>
      <c r="G207" s="8" t="str">
        <f ca="1">IF(Tabelle1!G389&gt;"",Tabelle1!G389,"")</f>
        <v>4 - 5</v>
      </c>
      <c r="H207" t="str">
        <f ca="1">IF(Tabelle1!H389&gt;"",Tabelle1!H389,"")</f>
        <v>Schwerpunkt</v>
      </c>
      <c r="I207" t="str">
        <f ca="1">IF(Tabelle1!I389&gt;"",Tabelle1!I389,"")</f>
        <v/>
      </c>
      <c r="J207" t="str">
        <f ca="1">IF(Tabelle1!I389&gt;0,Tabelle1!I389,"")</f>
        <v/>
      </c>
      <c r="K207" t="str">
        <f ca="1">IF(Tabelle1!K389&gt;"",Tabelle1!K389,"")</f>
        <v/>
      </c>
      <c r="L207" t="str">
        <f ca="1">IF(Tabelle1!J389&gt;"",Tabelle1!J389,"")</f>
        <v/>
      </c>
      <c r="M207" t="str">
        <f ca="1">IF(Tabelle1!L389&gt;0,Tabelle1!L389,"")</f>
        <v/>
      </c>
    </row>
    <row r="208" spans="3:13">
      <c r="D208" s="2" t="str">
        <f ca="1">IF(Tabelle1!D395&gt;"",Tabelle1!D395,"")</f>
        <v/>
      </c>
      <c r="E208" t="str">
        <f ca="1">IF(Tabelle1!F390&gt;"",Tabelle1!F390,"")</f>
        <v>Gesunde Ernährung bei Diabetes mellitus</v>
      </c>
      <c r="F208" t="str">
        <f ca="1">IF(Tabelle1!FE390&gt;"",Tabelle1!E390,"")</f>
        <v/>
      </c>
      <c r="G208" s="8" t="str">
        <f ca="1">IF(Tabelle1!G390&gt;"",Tabelle1!G390,"")</f>
        <v>6</v>
      </c>
      <c r="H208" t="str">
        <f ca="1">IF(Tabelle1!H390&gt;"",Tabelle1!H390,"")</f>
        <v>Schwerpunkt</v>
      </c>
      <c r="I208" t="str">
        <f ca="1">IF(Tabelle1!I390&gt;"",Tabelle1!I390,"")</f>
        <v/>
      </c>
      <c r="J208" t="str">
        <f ca="1">IF(Tabelle1!I390&gt;0,Tabelle1!I390,"")</f>
        <v/>
      </c>
      <c r="K208" t="str">
        <f ca="1">IF(Tabelle1!K390&gt;"",Tabelle1!K390,"")</f>
        <v/>
      </c>
      <c r="L208" t="str">
        <f ca="1">IF(Tabelle1!J390&gt;"",Tabelle1!J390,"")</f>
        <v/>
      </c>
      <c r="M208" t="str">
        <f ca="1">IF(Tabelle1!L390&gt;0,Tabelle1!L390,"")</f>
        <v/>
      </c>
    </row>
    <row r="209" spans="3:13">
      <c r="D209" s="2" t="str">
        <f ca="1">IF(Tabelle1!D396&gt;"",Tabelle1!D396,"")</f>
        <v/>
      </c>
      <c r="E209" t="str">
        <f ca="1">IF(Tabelle1!F391&gt;"",Tabelle1!F391,"")</f>
        <v>30 Jahre Kooperation Phytopharmaka (Bonn, 15. 11. 2012): Von der Tradition in die Zukunft</v>
      </c>
      <c r="F209" t="str">
        <f ca="1">IF(Tabelle1!FE391&gt;"",Tabelle1!E391,"")</f>
        <v/>
      </c>
      <c r="G209" s="8" t="str">
        <f ca="1">IF(Tabelle1!G391&gt;"",Tabelle1!G391,"")</f>
        <v>9</v>
      </c>
      <c r="H209" t="str">
        <f ca="1">IF(Tabelle1!H391&gt;"",Tabelle1!H391,"")</f>
        <v>Kongress</v>
      </c>
      <c r="I209" t="str">
        <f ca="1">IF(Tabelle1!I391&gt;"",Tabelle1!I391,"")</f>
        <v/>
      </c>
      <c r="J209" t="str">
        <f ca="1">IF(Tabelle1!I391&gt;0,Tabelle1!I391,"")</f>
        <v/>
      </c>
      <c r="K209" t="str">
        <f ca="1">IF(Tabelle1!K391&gt;"",Tabelle1!K391,"")</f>
        <v/>
      </c>
      <c r="L209" t="str">
        <f ca="1">IF(Tabelle1!J391&gt;"",Tabelle1!J391,"")</f>
        <v/>
      </c>
      <c r="M209" t="str">
        <f ca="1">IF(Tabelle1!L391&gt;0,Tabelle1!L391,"")</f>
        <v/>
      </c>
    </row>
    <row r="210" spans="3:13">
      <c r="D210" s="2" t="str">
        <f ca="1">IF(Tabelle1!D397&gt;"",Tabelle1!D397,"")</f>
        <v/>
      </c>
      <c r="E210" t="str">
        <f ca="1">IF(Tabelle1!F392&gt;"",Tabelle1!F392,"")</f>
        <v>Vorbild Natur: Galaga officinalis- von Galegin zu Metformin</v>
      </c>
      <c r="F210" t="str">
        <f ca="1">IF(Tabelle1!FE392&gt;"",Tabelle1!E392,"")</f>
        <v/>
      </c>
      <c r="G210" s="8" t="str">
        <f ca="1">IF(Tabelle1!G392&gt;"",Tabelle1!G392,"")</f>
        <v>10 - 11</v>
      </c>
      <c r="H210" t="str">
        <f ca="1">IF(Tabelle1!H392&gt;"",Tabelle1!H392,"")</f>
        <v>Aus der Wissenschaft</v>
      </c>
      <c r="I210" t="str">
        <f ca="1">IF(Tabelle1!I392&gt;"",Tabelle1!I392,"")</f>
        <v/>
      </c>
      <c r="J210" t="str">
        <f ca="1">IF(Tabelle1!I392&gt;0,Tabelle1!I392,"")</f>
        <v/>
      </c>
      <c r="K210" t="str">
        <f ca="1">IF(Tabelle1!K392&gt;"",Tabelle1!K392,"")</f>
        <v/>
      </c>
      <c r="L210" t="str">
        <f ca="1">IF(Tabelle1!J392&gt;"",Tabelle1!J392,"")</f>
        <v/>
      </c>
      <c r="M210" t="str">
        <f ca="1">IF(Tabelle1!L392&gt;0,Tabelle1!L392,"")</f>
        <v/>
      </c>
    </row>
    <row r="211" spans="3:13">
      <c r="D211" s="2" t="str">
        <f ca="1">IF(Tabelle1!D398&gt;"",Tabelle1!D398,"")</f>
        <v/>
      </c>
      <c r="E211" t="str">
        <f ca="1">IF(Tabelle1!F393&gt;"",Tabelle1!F393,"")</f>
        <v>Bockshornklee (Trigonella foenum-graecum)</v>
      </c>
      <c r="F211" t="str">
        <f ca="1">IF(Tabelle1!FE393&gt;"",Tabelle1!E393,"")</f>
        <v/>
      </c>
      <c r="G211" s="8" t="str">
        <f ca="1">IF(Tabelle1!G393&gt;"",Tabelle1!G393,"")</f>
        <v>8</v>
      </c>
      <c r="H211" t="str">
        <f ca="1">IF(Tabelle1!H393&gt;"",Tabelle1!H393,"")</f>
        <v>Pflanzenprofil</v>
      </c>
      <c r="I211" t="str">
        <f ca="1">IF(Tabelle1!I393&gt;"",Tabelle1!I393,"")</f>
        <v/>
      </c>
      <c r="J211" t="str">
        <f ca="1">IF(Tabelle1!I393&gt;0,Tabelle1!I393,"")</f>
        <v/>
      </c>
      <c r="K211" t="str">
        <f ca="1">IF(Tabelle1!K393&gt;"",Tabelle1!K393,"")</f>
        <v/>
      </c>
      <c r="L211" t="str">
        <f ca="1">IF(Tabelle1!J393&gt;"",Tabelle1!J393,"")</f>
        <v/>
      </c>
      <c r="M211" t="str">
        <f ca="1">IF(Tabelle1!L393&gt;0,Tabelle1!L393,"")</f>
        <v/>
      </c>
    </row>
    <row r="212" spans="3:13">
      <c r="D212" s="2" t="str">
        <f ca="1">IF(Tabelle1!D400&gt;"",Tabelle1!D400,"")</f>
        <v/>
      </c>
      <c r="E212" t="str">
        <f ca="1">IF(Tabelle1!F394&gt;"",Tabelle1!F394,"")</f>
        <v>Über den Einsatz von Helixor-A (Herba Visci albi subsp. Abietis)</v>
      </c>
      <c r="F212" t="str">
        <f ca="1">IF(Tabelle1!FE394&gt;"",Tabelle1!E394,"")</f>
        <v/>
      </c>
      <c r="G212" s="8" t="str">
        <f ca="1">IF(Tabelle1!G394&gt;"",Tabelle1!G394,"")</f>
        <v/>
      </c>
      <c r="H212" t="str">
        <f ca="1">IF(Tabelle1!H394&gt;"",Tabelle1!H394,"")</f>
        <v>Fallbericht aus der Praxis</v>
      </c>
      <c r="I212" t="str">
        <f ca="1">IF(Tabelle1!I394&gt;"",Tabelle1!I394,"")</f>
        <v/>
      </c>
      <c r="J212" t="str">
        <f ca="1">IF(Tabelle1!I394&gt;0,Tabelle1!I394,"")</f>
        <v/>
      </c>
      <c r="K212" t="str">
        <f ca="1">IF(Tabelle1!K394&gt;"",Tabelle1!K394,"")</f>
        <v/>
      </c>
      <c r="L212" t="str">
        <f ca="1">IF(Tabelle1!J394&gt;"",Tabelle1!J394,"")</f>
        <v/>
      </c>
      <c r="M212" t="str">
        <f ca="1">IF(Tabelle1!L394&gt;0,Tabelle1!L394,"")</f>
        <v/>
      </c>
    </row>
    <row r="213" spans="3:13">
      <c r="C213">
        <v>2</v>
      </c>
      <c r="D213" s="2" t="str">
        <f ca="1">IF(Tabelle1!D401&gt;"",Tabelle1!D401,"")</f>
        <v>Atemwege/Allergie</v>
      </c>
      <c r="E213" t="str">
        <f ca="1">IF(Tabelle1!F395&gt;"",Tabelle1!F395,"")</f>
        <v>Fettstoffwechselkstörung</v>
      </c>
      <c r="F213" t="str">
        <f ca="1">IF(Tabelle1!FE395&gt;"",Tabelle1!E395,"")</f>
        <v/>
      </c>
      <c r="G213" s="8" t="str">
        <f ca="1">IF(Tabelle1!G395&gt;"",Tabelle1!G395,"")</f>
        <v/>
      </c>
      <c r="H213" t="str">
        <f ca="1">IF(Tabelle1!H395&gt;"",Tabelle1!H395,"")</f>
        <v>Fallbericht aus der Praxis</v>
      </c>
      <c r="I213" t="str">
        <f ca="1">IF(Tabelle1!I395&gt;"",Tabelle1!I395,"")</f>
        <v/>
      </c>
      <c r="J213" t="str">
        <f ca="1">IF(Tabelle1!I395&gt;0,Tabelle1!I395,"")</f>
        <v/>
      </c>
      <c r="K213" t="str">
        <f ca="1">IF(Tabelle1!K395&gt;"",Tabelle1!K395,"")</f>
        <v/>
      </c>
      <c r="L213" t="str">
        <f ca="1">IF(Tabelle1!J395&gt;"",Tabelle1!J395,"")</f>
        <v/>
      </c>
      <c r="M213" t="str">
        <f ca="1">IF(Tabelle1!L395&gt;0,Tabelle1!L395,"")</f>
        <v/>
      </c>
    </row>
    <row r="214" spans="3:13">
      <c r="D214" s="2" t="str">
        <f ca="1">IF(Tabelle1!D402&gt;"",Tabelle1!D402,"")</f>
        <v/>
      </c>
      <c r="E214" t="str">
        <f ca="1">IF(Tabelle1!F396&gt;"",Tabelle1!F396,"")</f>
        <v>Pflanzliche Option bei Menstruations- Problemen (Vitex agnus-castus)</v>
      </c>
      <c r="F214" t="str">
        <f ca="1">IF(Tabelle1!FE396&gt;"",Tabelle1!E396,"")</f>
        <v/>
      </c>
      <c r="G214" s="8" t="str">
        <f ca="1">IF(Tabelle1!G396&gt;"",Tabelle1!G396,"")</f>
        <v/>
      </c>
      <c r="H214" t="str">
        <f ca="1">IF(Tabelle1!H396&gt;"",Tabelle1!H396,"")</f>
        <v>Produktprofil</v>
      </c>
      <c r="I214" t="str">
        <f ca="1">IF(Tabelle1!I396&gt;"",Tabelle1!I396,"")</f>
        <v/>
      </c>
      <c r="J214" t="str">
        <f ca="1">IF(Tabelle1!I396&gt;0,Tabelle1!I396,"")</f>
        <v/>
      </c>
      <c r="K214" t="str">
        <f ca="1">IF(Tabelle1!K396&gt;"",Tabelle1!K396,"")</f>
        <v/>
      </c>
      <c r="L214" t="str">
        <f ca="1">IF(Tabelle1!J396&gt;"",Tabelle1!J396,"")</f>
        <v/>
      </c>
      <c r="M214" t="str">
        <f ca="1">IF(Tabelle1!L396&gt;0,Tabelle1!L396,"")</f>
        <v/>
      </c>
    </row>
    <row r="215" spans="3:13">
      <c r="D215" s="2" t="str">
        <f ca="1">IF(Tabelle1!D403&gt;"",Tabelle1!D403,"")</f>
        <v/>
      </c>
      <c r="E215" t="str">
        <f ca="1">IF(Tabelle1!F397&gt;"",Tabelle1!F397,"")</f>
        <v>Interaktionspotential von Ginkgo biloba</v>
      </c>
      <c r="F215" t="str">
        <f ca="1">IF(Tabelle1!FE397&gt;"",Tabelle1!E397,"")</f>
        <v/>
      </c>
      <c r="G215" s="8" t="str">
        <f ca="1">IF(Tabelle1!G397&gt;"",Tabelle1!G397,"")</f>
        <v/>
      </c>
      <c r="H215" t="str">
        <f ca="1">IF(Tabelle1!H397&gt;"",Tabelle1!H397,"")</f>
        <v>Produktprofil</v>
      </c>
      <c r="I215" t="str">
        <f ca="1">IF(Tabelle1!I397&gt;"",Tabelle1!I397,"")</f>
        <v/>
      </c>
      <c r="J215" t="str">
        <f ca="1">IF(Tabelle1!I397&gt;0,Tabelle1!I397,"")</f>
        <v/>
      </c>
      <c r="K215" t="str">
        <f ca="1">IF(Tabelle1!K397&gt;"",Tabelle1!K397,"")</f>
        <v/>
      </c>
      <c r="L215" t="str">
        <f ca="1">IF(Tabelle1!J397&gt;"",Tabelle1!J397,"")</f>
        <v/>
      </c>
      <c r="M215" t="str">
        <f ca="1">IF(Tabelle1!L397&gt;0,Tabelle1!L397,"")</f>
        <v/>
      </c>
    </row>
    <row r="216" spans="3:13">
      <c r="D216" s="2" t="str">
        <f ca="1">IF(Tabelle1!D404&gt;"",Tabelle1!D404,"")</f>
        <v/>
      </c>
      <c r="E216" t="str">
        <f ca="1">IF(Tabelle1!F398&gt;"",Tabelle1!F398,"")</f>
        <v>Cholesterin natürlich kontrollieren (ArmoLipid Plus)</v>
      </c>
      <c r="F216" t="str">
        <f ca="1">IF(Tabelle1!FE398&gt;"",Tabelle1!E398,"")</f>
        <v/>
      </c>
      <c r="G216" s="8" t="str">
        <f ca="1">IF(Tabelle1!G398&gt;"",Tabelle1!G398,"")</f>
        <v/>
      </c>
      <c r="H216" t="str">
        <f ca="1">IF(Tabelle1!H398&gt;"",Tabelle1!H398,"")</f>
        <v>Produktprofil</v>
      </c>
      <c r="I216" t="str">
        <f ca="1">IF(Tabelle1!I398&gt;"",Tabelle1!I398,"")</f>
        <v/>
      </c>
      <c r="J216" t="str">
        <f ca="1">IF(Tabelle1!I398&gt;0,Tabelle1!I398,"")</f>
        <v/>
      </c>
      <c r="K216" t="str">
        <f ca="1">IF(Tabelle1!K398&gt;"",Tabelle1!K398,"")</f>
        <v/>
      </c>
      <c r="L216" t="str">
        <f ca="1">IF(Tabelle1!J398&gt;"",Tabelle1!J398,"")</f>
        <v/>
      </c>
      <c r="M216" t="str">
        <f ca="1">IF(Tabelle1!L398&gt;0,Tabelle1!L398,"")</f>
        <v/>
      </c>
    </row>
    <row r="217" spans="3:13">
      <c r="D217" s="2" t="str">
        <f ca="1">IF(Tabelle1!D405&gt;"",Tabelle1!D405,"")</f>
        <v/>
      </c>
      <c r="E217" t="str">
        <f ca="1">IF(Tabelle1!F400&gt;"",Tabelle1!F400,"")</f>
        <v/>
      </c>
      <c r="F217" t="str">
        <f ca="1">IF(Tabelle1!FE400&gt;"",Tabelle1!E400,"")</f>
        <v/>
      </c>
      <c r="G217" s="8" t="str">
        <f ca="1">IF(Tabelle1!G400&gt;"",Tabelle1!G400,"")</f>
        <v/>
      </c>
      <c r="H217" t="str">
        <f ca="1">IF(Tabelle1!H400&gt;"",Tabelle1!H400,"")</f>
        <v>--</v>
      </c>
      <c r="I217" t="str">
        <f ca="1">IF(Tabelle1!I400&gt;"",Tabelle1!I400,"")</f>
        <v/>
      </c>
      <c r="J217" t="str">
        <f ca="1">IF(Tabelle1!I400&gt;0,Tabelle1!I400,"")</f>
        <v/>
      </c>
      <c r="K217" t="str">
        <f ca="1">IF(Tabelle1!K400&gt;"",Tabelle1!K400,"")</f>
        <v/>
      </c>
      <c r="L217" t="str">
        <f ca="1">IF(Tabelle1!J400&gt;"",Tabelle1!J400,"")</f>
        <v/>
      </c>
      <c r="M217" t="str">
        <f ca="1">IF(Tabelle1!L400&gt;0,Tabelle1!L400,"")</f>
        <v/>
      </c>
    </row>
    <row r="218" spans="3:13">
      <c r="D218" s="2" t="str">
        <f ca="1">IF(Tabelle1!D406&gt;"",Tabelle1!D406,"")</f>
        <v/>
      </c>
      <c r="E218" t="str">
        <f ca="1">IF(Tabelle1!F401&gt;"",Tabelle1!F401,"")</f>
        <v>Phytotherapeutika und Allergie: Teil 1- Allergische Reaktionen auf Phytotherapeutika</v>
      </c>
      <c r="F218" t="str">
        <f ca="1">IF(Tabelle1!FE401&gt;"",Tabelle1!E401,"")</f>
        <v/>
      </c>
      <c r="G218" s="8" t="str">
        <f ca="1">IF(Tabelle1!G401&gt;"",Tabelle1!G401,"")</f>
        <v>4 - 5</v>
      </c>
      <c r="H218" t="str">
        <f ca="1">IF(Tabelle1!H401&gt;"",Tabelle1!H401,"")</f>
        <v>Schwerpunkt</v>
      </c>
      <c r="I218" t="str">
        <f ca="1">IF(Tabelle1!I401&gt;"",Tabelle1!I401,"")</f>
        <v/>
      </c>
      <c r="J218" t="str">
        <f ca="1">IF(Tabelle1!I401&gt;0,Tabelle1!I401,"")</f>
        <v/>
      </c>
      <c r="K218" t="str">
        <f ca="1">IF(Tabelle1!K401&gt;"",Tabelle1!K401,"")</f>
        <v/>
      </c>
      <c r="L218" t="str">
        <f ca="1">IF(Tabelle1!J401&gt;"",Tabelle1!J401,"")</f>
        <v/>
      </c>
      <c r="M218" t="str">
        <f ca="1">IF(Tabelle1!L401&gt;0,Tabelle1!L401,"")</f>
        <v/>
      </c>
    </row>
    <row r="219" spans="3:13">
      <c r="D219" s="2" t="str">
        <f ca="1">IF(Tabelle1!D407&gt;"",Tabelle1!D407,"")</f>
        <v/>
      </c>
      <c r="E219" t="str">
        <f ca="1">IF(Tabelle1!F402&gt;"",Tabelle1!F402,"")</f>
        <v>Phytotherapeutika und Allergie: Teil 2-Phytotherapeutika in der Therapie allergischer Erkrankungen</v>
      </c>
      <c r="F219" t="str">
        <f ca="1">IF(Tabelle1!FE402&gt;"",Tabelle1!E402,"")</f>
        <v/>
      </c>
      <c r="G219" s="8" t="str">
        <f ca="1">IF(Tabelle1!G402&gt;"",Tabelle1!G402,"")</f>
        <v>6 - 7</v>
      </c>
      <c r="H219" t="str">
        <f ca="1">IF(Tabelle1!H402&gt;"",Tabelle1!H402,"")</f>
        <v>Schwerpunkt</v>
      </c>
      <c r="I219" t="str">
        <f ca="1">IF(Tabelle1!I402&gt;"",Tabelle1!I402,"")</f>
        <v/>
      </c>
      <c r="J219" t="str">
        <f ca="1">IF(Tabelle1!I402&gt;0,Tabelle1!I402,"")</f>
        <v/>
      </c>
      <c r="K219" t="str">
        <f ca="1">IF(Tabelle1!K402&gt;"",Tabelle1!K402,"")</f>
        <v/>
      </c>
      <c r="L219" t="str">
        <f ca="1">IF(Tabelle1!J402&gt;"",Tabelle1!J402,"")</f>
        <v/>
      </c>
      <c r="M219" t="str">
        <f ca="1">IF(Tabelle1!L402&gt;0,Tabelle1!L402,"")</f>
        <v/>
      </c>
    </row>
    <row r="220" spans="3:13">
      <c r="D220" s="2" t="str">
        <f ca="1">IF(Tabelle1!D408&gt;"",Tabelle1!D408,"")</f>
        <v/>
      </c>
      <c r="E220" t="str">
        <f ca="1">IF(Tabelle1!F403&gt;"",Tabelle1!F403,"")</f>
        <v>PalDa t- die weltweit umfangreichste Pollendatenbank</v>
      </c>
      <c r="F220" t="str">
        <f ca="1">IF(Tabelle1!FE403&gt;"",Tabelle1!E403,"")</f>
        <v/>
      </c>
      <c r="G220" s="8" t="str">
        <f ca="1">IF(Tabelle1!G403&gt;"",Tabelle1!G403,"")</f>
        <v>8</v>
      </c>
      <c r="H220" t="str">
        <f ca="1">IF(Tabelle1!H403&gt;"",Tabelle1!H403,"")</f>
        <v>Bericht</v>
      </c>
      <c r="I220" t="str">
        <f ca="1">IF(Tabelle1!I403&gt;"",Tabelle1!I403,"")</f>
        <v/>
      </c>
      <c r="J220" t="str">
        <f ca="1">IF(Tabelle1!I403&gt;0,Tabelle1!I403,"")</f>
        <v/>
      </c>
      <c r="K220" t="str">
        <f ca="1">IF(Tabelle1!K403&gt;"",Tabelle1!K403,"")</f>
        <v/>
      </c>
      <c r="L220" t="str">
        <f ca="1">IF(Tabelle1!J403&gt;"",Tabelle1!J403,"")</f>
        <v/>
      </c>
      <c r="M220" t="str">
        <f ca="1">IF(Tabelle1!L403&gt;0,Tabelle1!L403,"")</f>
        <v/>
      </c>
    </row>
    <row r="221" spans="3:13">
      <c r="D221" s="2" t="str">
        <f ca="1">IF(Tabelle1!D409&gt;"",Tabelle1!D409,"")</f>
        <v/>
      </c>
      <c r="E221" t="str">
        <f ca="1">IF(Tabelle1!F404&gt;"",Tabelle1!F404,"")</f>
        <v>Phytotherapie im Spannungsfeld zwischen Forschung und Praxis (GPT-Kongress Leipzig, 8. - 10. 3. 2013)</v>
      </c>
      <c r="F221" t="str">
        <f ca="1">IF(Tabelle1!FE404&gt;"",Tabelle1!E404,"")</f>
        <v/>
      </c>
      <c r="G221" s="8" t="str">
        <f ca="1">IF(Tabelle1!G404&gt;"",Tabelle1!G404,"")</f>
        <v>18 - 19</v>
      </c>
      <c r="H221" t="str">
        <f ca="1">IF(Tabelle1!H404&gt;"",Tabelle1!H404,"")</f>
        <v>Kongress</v>
      </c>
      <c r="I221" t="str">
        <f ca="1">IF(Tabelle1!I404&gt;"",Tabelle1!I404,"")</f>
        <v/>
      </c>
      <c r="J221" t="str">
        <f ca="1">IF(Tabelle1!I404&gt;0,Tabelle1!I404,"")</f>
        <v/>
      </c>
      <c r="K221" t="str">
        <f ca="1">IF(Tabelle1!K404&gt;"",Tabelle1!K404,"")</f>
        <v/>
      </c>
      <c r="L221" t="str">
        <f ca="1">IF(Tabelle1!J404&gt;"",Tabelle1!J404,"")</f>
        <v/>
      </c>
      <c r="M221" t="str">
        <f ca="1">IF(Tabelle1!L404&gt;0,Tabelle1!L404,"")</f>
        <v/>
      </c>
    </row>
    <row r="222" spans="3:13">
      <c r="D222" s="2" t="str">
        <f ca="1">IF(Tabelle1!D410&gt;"",Tabelle1!D410,"")</f>
        <v/>
      </c>
      <c r="E222" t="str">
        <f ca="1">IF(Tabelle1!F405&gt;"",Tabelle1!F405,"")</f>
        <v>Schlüsselblume (Primula veris, P. elatior)</v>
      </c>
      <c r="F222" t="str">
        <f ca="1">IF(Tabelle1!FE405&gt;"",Tabelle1!E405,"")</f>
        <v/>
      </c>
      <c r="G222" s="8" t="str">
        <f ca="1">IF(Tabelle1!G405&gt;"",Tabelle1!G405,"")</f>
        <v>15</v>
      </c>
      <c r="H222" t="str">
        <f ca="1">IF(Tabelle1!H405&gt;"",Tabelle1!H405,"")</f>
        <v>Pflanzenprofil</v>
      </c>
      <c r="I222" t="str">
        <f ca="1">IF(Tabelle1!I405&gt;"",Tabelle1!I405,"")</f>
        <v/>
      </c>
      <c r="J222" t="str">
        <f ca="1">IF(Tabelle1!I405&gt;0,Tabelle1!I405,"")</f>
        <v/>
      </c>
      <c r="K222" t="str">
        <f ca="1">IF(Tabelle1!K405&gt;"",Tabelle1!K405,"")</f>
        <v/>
      </c>
      <c r="L222" t="str">
        <f ca="1">IF(Tabelle1!J405&gt;"",Tabelle1!J405,"")</f>
        <v/>
      </c>
      <c r="M222" t="str">
        <f ca="1">IF(Tabelle1!L405&gt;0,Tabelle1!L405,"")</f>
        <v/>
      </c>
    </row>
    <row r="223" spans="3:13">
      <c r="C223">
        <v>3</v>
      </c>
      <c r="D223" s="2" t="str">
        <f ca="1">IF(Tabelle1!D412&gt;"",Tabelle1!D412,"")</f>
        <v>Gynäkologie</v>
      </c>
      <c r="E223" t="str">
        <f ca="1">IF(Tabelle1!F406&gt;"",Tabelle1!F406,"")</f>
        <v>Katarrh der oberen Luftwege</v>
      </c>
      <c r="F223" t="str">
        <f ca="1">IF(Tabelle1!FE406&gt;"",Tabelle1!E406,"")</f>
        <v/>
      </c>
      <c r="G223" s="8" t="str">
        <f ca="1">IF(Tabelle1!G406&gt;"",Tabelle1!G406,"")</f>
        <v/>
      </c>
      <c r="H223" t="str">
        <f ca="1">IF(Tabelle1!H406&gt;"",Tabelle1!H406,"")</f>
        <v>Fallbericht aus der Praxis</v>
      </c>
      <c r="I223" t="str">
        <f ca="1">IF(Tabelle1!I406&gt;"",Tabelle1!I406,"")</f>
        <v/>
      </c>
      <c r="J223" t="str">
        <f ca="1">IF(Tabelle1!I406&gt;0,Tabelle1!I406,"")</f>
        <v/>
      </c>
      <c r="K223" t="str">
        <f ca="1">IF(Tabelle1!K406&gt;"",Tabelle1!K406,"")</f>
        <v/>
      </c>
      <c r="L223" t="str">
        <f ca="1">IF(Tabelle1!J406&gt;"",Tabelle1!J406,"")</f>
        <v/>
      </c>
      <c r="M223" t="str">
        <f ca="1">IF(Tabelle1!L406&gt;0,Tabelle1!L406,"")</f>
        <v/>
      </c>
    </row>
    <row r="224" spans="3:13">
      <c r="D224" s="2" t="str">
        <f ca="1">IF(Tabelle1!D413&gt;"",Tabelle1!D413,"")</f>
        <v/>
      </c>
      <c r="E224" t="str">
        <f ca="1">IF(Tabelle1!F407&gt;"",Tabelle1!F407,"")</f>
        <v>Sinnvolle Kombination bei Harnwegsinfekten: Cranberry und Senfölglycoside</v>
      </c>
      <c r="F224" t="str">
        <f ca="1">IF(Tabelle1!FE407&gt;"",Tabelle1!E407,"")</f>
        <v/>
      </c>
      <c r="G224" s="8" t="str">
        <f ca="1">IF(Tabelle1!G407&gt;"",Tabelle1!G407,"")</f>
        <v/>
      </c>
      <c r="H224" t="str">
        <f ca="1">IF(Tabelle1!H407&gt;"",Tabelle1!H407,"")</f>
        <v>Produktprofil</v>
      </c>
      <c r="I224" t="str">
        <f ca="1">IF(Tabelle1!I407&gt;"",Tabelle1!I407,"")</f>
        <v/>
      </c>
      <c r="J224" t="str">
        <f ca="1">IF(Tabelle1!I407&gt;0,Tabelle1!I407,"")</f>
        <v/>
      </c>
      <c r="K224" t="str">
        <f ca="1">IF(Tabelle1!K407&gt;"",Tabelle1!K407,"")</f>
        <v/>
      </c>
      <c r="L224" t="str">
        <f ca="1">IF(Tabelle1!J407&gt;"",Tabelle1!J407,"")</f>
        <v/>
      </c>
      <c r="M224" t="str">
        <f ca="1">IF(Tabelle1!L407&gt;0,Tabelle1!L407,"")</f>
        <v/>
      </c>
    </row>
    <row r="225" spans="3:13">
      <c r="D225" s="2" t="str">
        <f ca="1">IF(Tabelle1!D414&gt;"",Tabelle1!D414,"")</f>
        <v/>
      </c>
      <c r="E225" t="str">
        <f ca="1">IF(Tabelle1!F408&gt;"",Tabelle1!F408,"")</f>
        <v>Bei kognitiven Störujgen und Demenz: Ginkgo biloba</v>
      </c>
      <c r="F225" t="str">
        <f ca="1">IF(Tabelle1!FE408&gt;"",Tabelle1!E408,"")</f>
        <v/>
      </c>
      <c r="G225" s="8" t="str">
        <f ca="1">IF(Tabelle1!G408&gt;"",Tabelle1!G408,"")</f>
        <v/>
      </c>
      <c r="H225" t="str">
        <f ca="1">IF(Tabelle1!H408&gt;"",Tabelle1!H408,"")</f>
        <v>Produktprofil</v>
      </c>
      <c r="I225" t="str">
        <f ca="1">IF(Tabelle1!I408&gt;"",Tabelle1!I408,"")</f>
        <v/>
      </c>
      <c r="J225" t="str">
        <f ca="1">IF(Tabelle1!I408&gt;0,Tabelle1!I408,"")</f>
        <v/>
      </c>
      <c r="K225" t="str">
        <f ca="1">IF(Tabelle1!K408&gt;"",Tabelle1!K408,"")</f>
        <v/>
      </c>
      <c r="L225" t="str">
        <f ca="1">IF(Tabelle1!J408&gt;"",Tabelle1!J408,"")</f>
        <v/>
      </c>
      <c r="M225" t="str">
        <f ca="1">IF(Tabelle1!L408&gt;0,Tabelle1!L408,"")</f>
        <v/>
      </c>
    </row>
    <row r="226" spans="3:13">
      <c r="D226" s="2" t="str">
        <f ca="1">IF(Tabelle1!D415&gt;"",Tabelle1!D415,"")</f>
        <v/>
      </c>
      <c r="E226" t="str">
        <f ca="1">IF(Tabelle1!F409&gt;"",Tabelle1!F409,"")</f>
        <v>Kürzer krank mit Echinacea</v>
      </c>
      <c r="F226" t="str">
        <f ca="1">IF(Tabelle1!FE409&gt;"",Tabelle1!E409,"")</f>
        <v/>
      </c>
      <c r="G226" s="8" t="str">
        <f ca="1">IF(Tabelle1!G409&gt;"",Tabelle1!G409,"")</f>
        <v/>
      </c>
      <c r="H226" t="str">
        <f ca="1">IF(Tabelle1!H409&gt;"",Tabelle1!H409,"")</f>
        <v>Produktprofil</v>
      </c>
      <c r="I226" t="str">
        <f ca="1">IF(Tabelle1!I409&gt;"",Tabelle1!I409,"")</f>
        <v/>
      </c>
      <c r="J226" t="str">
        <f ca="1">IF(Tabelle1!I409&gt;0,Tabelle1!I409,"")</f>
        <v/>
      </c>
      <c r="K226" t="str">
        <f ca="1">IF(Tabelle1!K409&gt;"",Tabelle1!K409,"")</f>
        <v/>
      </c>
      <c r="L226" t="str">
        <f ca="1">IF(Tabelle1!J409&gt;"",Tabelle1!J409,"")</f>
        <v/>
      </c>
      <c r="M226" t="str">
        <f ca="1">IF(Tabelle1!L409&gt;0,Tabelle1!L409,"")</f>
        <v/>
      </c>
    </row>
    <row r="227" spans="3:13">
      <c r="D227" s="2" t="str">
        <f ca="1">IF(Tabelle1!D416&gt;"",Tabelle1!D416,"")</f>
        <v/>
      </c>
      <c r="E227" t="str">
        <f ca="1">IF(Tabelle1!F410&gt;"",Tabelle1!F410,"")</f>
        <v>Persönliche Pollenwarnung mit neuer App</v>
      </c>
      <c r="F227" t="str">
        <f ca="1">IF(Tabelle1!FE410&gt;"",Tabelle1!E410,"")</f>
        <v/>
      </c>
      <c r="G227" s="8" t="str">
        <f ca="1">IF(Tabelle1!G410&gt;"",Tabelle1!G410,"")</f>
        <v/>
      </c>
      <c r="H227" t="str">
        <f ca="1">IF(Tabelle1!H410&gt;"",Tabelle1!H410,"")</f>
        <v>Bericht</v>
      </c>
      <c r="I227" t="str">
        <f ca="1">IF(Tabelle1!I410&gt;"",Tabelle1!I410,"")</f>
        <v/>
      </c>
      <c r="J227" t="str">
        <f ca="1">IF(Tabelle1!I410&gt;0,Tabelle1!I410,"")</f>
        <v/>
      </c>
      <c r="K227" t="str">
        <f ca="1">IF(Tabelle1!K410&gt;"",Tabelle1!K410,"")</f>
        <v/>
      </c>
      <c r="L227" t="str">
        <f ca="1">IF(Tabelle1!J410&gt;"",Tabelle1!J410,"")</f>
        <v/>
      </c>
      <c r="M227" t="str">
        <f ca="1">IF(Tabelle1!L410&gt;0,Tabelle1!L410,"")</f>
        <v/>
      </c>
    </row>
    <row r="228" spans="3:13">
      <c r="D228" s="2" t="str">
        <f ca="1">IF(Tabelle1!D417&gt;"",Tabelle1!D417,"")</f>
        <v/>
      </c>
      <c r="E228" t="str">
        <f ca="1">IF(Tabelle1!F412&gt;"",Tabelle1!F412,"")</f>
        <v>Phytotherapie in der Gynäkologie</v>
      </c>
      <c r="F228" t="str">
        <f ca="1">IF(Tabelle1!FE412&gt;"",Tabelle1!E412,"")</f>
        <v/>
      </c>
      <c r="G228" s="8" t="str">
        <f ca="1">IF(Tabelle1!G412&gt;"",Tabelle1!G412,"")</f>
        <v>4 - 6</v>
      </c>
      <c r="H228" t="str">
        <f ca="1">IF(Tabelle1!H412&gt;"",Tabelle1!H412,"")</f>
        <v>Schwerpunkt</v>
      </c>
      <c r="I228" t="str">
        <f ca="1">IF(Tabelle1!I412&gt;"",Tabelle1!I412,"")</f>
        <v/>
      </c>
      <c r="J228" t="str">
        <f ca="1">IF(Tabelle1!I412&gt;0,Tabelle1!I412,"")</f>
        <v/>
      </c>
      <c r="K228" t="str">
        <f ca="1">IF(Tabelle1!K412&gt;"",Tabelle1!K412,"")</f>
        <v/>
      </c>
      <c r="L228" t="str">
        <f ca="1">IF(Tabelle1!J412&gt;"",Tabelle1!J412,"")</f>
        <v/>
      </c>
      <c r="M228" t="str">
        <f ca="1">IF(Tabelle1!L412&gt;0,Tabelle1!L412,"")</f>
        <v/>
      </c>
    </row>
    <row r="229" spans="3:13">
      <c r="D229" s="2" t="str">
        <f ca="1">IF(Tabelle1!D418&gt;"",Tabelle1!D418,"")</f>
        <v/>
      </c>
      <c r="E229" t="str">
        <f ca="1">IF(Tabelle1!F413&gt;"",Tabelle1!F413,"")</f>
        <v>Phyto (avec) Links:"Visite virtuelle dans l'internet francophone, 1ere partie" (Teil 19)</v>
      </c>
      <c r="F229" t="str">
        <f ca="1">IF(Tabelle1!FE413&gt;"",Tabelle1!E413,"")</f>
        <v/>
      </c>
      <c r="G229" s="8" t="str">
        <f ca="1">IF(Tabelle1!G413&gt;"",Tabelle1!G413,"")</f>
        <v>13 - 14</v>
      </c>
      <c r="H229" t="str">
        <f ca="1">IF(Tabelle1!H413&gt;"",Tabelle1!H413,"")</f>
        <v>Phyto (mit) Links</v>
      </c>
      <c r="I229" t="str">
        <f ca="1">IF(Tabelle1!I413&gt;"",Tabelle1!I413,"")</f>
        <v/>
      </c>
      <c r="J229" t="str">
        <f ca="1">IF(Tabelle1!I413&gt;0,Tabelle1!I413,"")</f>
        <v/>
      </c>
      <c r="K229" t="str">
        <f ca="1">IF(Tabelle1!K413&gt;"",Tabelle1!K413,"")</f>
        <v/>
      </c>
      <c r="L229" t="str">
        <f ca="1">IF(Tabelle1!J413&gt;"",Tabelle1!J413,"")</f>
        <v/>
      </c>
      <c r="M229" t="str">
        <f ca="1">IF(Tabelle1!L413&gt;0,Tabelle1!L413,"")</f>
        <v/>
      </c>
    </row>
    <row r="230" spans="3:13">
      <c r="C230">
        <v>4</v>
      </c>
      <c r="D230" s="2" t="str">
        <f ca="1">IF(Tabelle1!D420&gt;"",Tabelle1!D420,"")</f>
        <v>Geriatrie</v>
      </c>
      <c r="E230" t="str">
        <f ca="1">IF(Tabelle1!F414&gt;"",Tabelle1!F414,"")</f>
        <v>Schafgarbe (Achillea millefolium s.l.)</v>
      </c>
      <c r="F230" t="str">
        <f ca="1">IF(Tabelle1!FE414&gt;"",Tabelle1!E414,"")</f>
        <v/>
      </c>
      <c r="G230" s="8" t="str">
        <f ca="1">IF(Tabelle1!G414&gt;"",Tabelle1!G414,"")</f>
        <v>8</v>
      </c>
      <c r="H230" t="str">
        <f ca="1">IF(Tabelle1!H414&gt;"",Tabelle1!H414,"")</f>
        <v>Pflanzenprofil</v>
      </c>
      <c r="I230" t="str">
        <f ca="1">IF(Tabelle1!I414&gt;"",Tabelle1!I414,"")</f>
        <v/>
      </c>
      <c r="J230" t="str">
        <f ca="1">IF(Tabelle1!I414&gt;0,Tabelle1!I414,"")</f>
        <v/>
      </c>
      <c r="K230" t="str">
        <f ca="1">IF(Tabelle1!K414&gt;"",Tabelle1!K414,"")</f>
        <v/>
      </c>
      <c r="L230" t="str">
        <f ca="1">IF(Tabelle1!J414&gt;"",Tabelle1!J414,"")</f>
        <v/>
      </c>
      <c r="M230" t="str">
        <f ca="1">IF(Tabelle1!L414&gt;0,Tabelle1!L414,"")</f>
        <v/>
      </c>
    </row>
    <row r="231" spans="3:13">
      <c r="D231" s="2" t="str">
        <f ca="1">IF(Tabelle1!D421&gt;"",Tabelle1!D421,"")</f>
        <v/>
      </c>
      <c r="E231" t="str">
        <f ca="1">IF(Tabelle1!F415&gt;"",Tabelle1!F415,"")</f>
        <v>Klimakterische Beschwerden</v>
      </c>
      <c r="F231" t="str">
        <f ca="1">IF(Tabelle1!FE415&gt;"",Tabelle1!E415,"")</f>
        <v/>
      </c>
      <c r="G231" s="8" t="str">
        <f ca="1">IF(Tabelle1!G415&gt;"",Tabelle1!G415,"")</f>
        <v/>
      </c>
      <c r="H231" t="str">
        <f ca="1">IF(Tabelle1!H415&gt;"",Tabelle1!H415,"")</f>
        <v>Fallbericht aus der Praxis</v>
      </c>
      <c r="I231" t="str">
        <f ca="1">IF(Tabelle1!I415&gt;"",Tabelle1!I415,"")</f>
        <v/>
      </c>
      <c r="J231" t="str">
        <f ca="1">IF(Tabelle1!I415&gt;0,Tabelle1!I415,"")</f>
        <v/>
      </c>
      <c r="K231" t="str">
        <f ca="1">IF(Tabelle1!K415&gt;"",Tabelle1!K415,"")</f>
        <v/>
      </c>
      <c r="L231" t="str">
        <f ca="1">IF(Tabelle1!J415&gt;"",Tabelle1!J415,"")</f>
        <v/>
      </c>
      <c r="M231" t="str">
        <f ca="1">IF(Tabelle1!L415&gt;0,Tabelle1!L415,"")</f>
        <v/>
      </c>
    </row>
    <row r="232" spans="3:13">
      <c r="D232" s="2" t="str">
        <f ca="1">IF(Tabelle1!D422&gt;"",Tabelle1!D422,"")</f>
        <v/>
      </c>
      <c r="E232" t="str">
        <f ca="1">IF(Tabelle1!F416&gt;"",Tabelle1!F416,"")</f>
        <v>Stress - eine unterschätzte Gefahr (Vitango)</v>
      </c>
      <c r="F232" t="str">
        <f ca="1">IF(Tabelle1!FE416&gt;"",Tabelle1!E416,"")</f>
        <v/>
      </c>
      <c r="G232" s="8" t="str">
        <f ca="1">IF(Tabelle1!G416&gt;"",Tabelle1!G416,"")</f>
        <v/>
      </c>
      <c r="H232" t="str">
        <f ca="1">IF(Tabelle1!H416&gt;"",Tabelle1!H416,"")</f>
        <v>Produktprofil</v>
      </c>
      <c r="I232" t="str">
        <f ca="1">IF(Tabelle1!I416&gt;"",Tabelle1!I416,"")</f>
        <v/>
      </c>
      <c r="J232" t="str">
        <f ca="1">IF(Tabelle1!I416&gt;0,Tabelle1!I416,"")</f>
        <v/>
      </c>
      <c r="K232" t="str">
        <f ca="1">IF(Tabelle1!K416&gt;"",Tabelle1!K416,"")</f>
        <v/>
      </c>
      <c r="L232" t="str">
        <f ca="1">IF(Tabelle1!J416&gt;"",Tabelle1!J416,"")</f>
        <v/>
      </c>
      <c r="M232" t="str">
        <f ca="1">IF(Tabelle1!L416&gt;0,Tabelle1!L416,"")</f>
        <v/>
      </c>
    </row>
    <row r="233" spans="3:13">
      <c r="D233" s="2" t="str">
        <f ca="1">IF(Tabelle1!D423&gt;"",Tabelle1!D423,"")</f>
        <v/>
      </c>
      <c r="E233" t="str">
        <f ca="1">IF(Tabelle1!F417&gt;"",Tabelle1!F417,"")</f>
        <v>Inkontinenz und Prostatahyperplasie als Indikationsgebiete für Kürbiskernextrakt</v>
      </c>
      <c r="F233" t="str">
        <f ca="1">IF(Tabelle1!FE417&gt;"",Tabelle1!E417,"")</f>
        <v/>
      </c>
      <c r="G233" s="8" t="str">
        <f ca="1">IF(Tabelle1!G417&gt;"",Tabelle1!G417,"")</f>
        <v/>
      </c>
      <c r="H233" t="str">
        <f ca="1">IF(Tabelle1!H417&gt;"",Tabelle1!H417,"")</f>
        <v>Produktprofil</v>
      </c>
      <c r="I233" t="str">
        <f ca="1">IF(Tabelle1!I417&gt;"",Tabelle1!I417,"")</f>
        <v/>
      </c>
      <c r="J233" t="str">
        <f ca="1">IF(Tabelle1!I417&gt;0,Tabelle1!I417,"")</f>
        <v/>
      </c>
      <c r="K233" t="str">
        <f ca="1">IF(Tabelle1!K417&gt;"",Tabelle1!K417,"")</f>
        <v/>
      </c>
      <c r="L233" t="str">
        <f ca="1">IF(Tabelle1!J417&gt;"",Tabelle1!J417,"")</f>
        <v/>
      </c>
      <c r="M233" t="str">
        <f ca="1">IF(Tabelle1!L417&gt;0,Tabelle1!L417,"")</f>
        <v/>
      </c>
    </row>
    <row r="234" spans="3:13">
      <c r="D234" s="2" t="str">
        <f ca="1">IF(Tabelle1!D424&gt;"",Tabelle1!D424,"")</f>
        <v/>
      </c>
      <c r="E234" t="str">
        <f ca="1">IF(Tabelle1!F418&gt;"",Tabelle1!F418,"")</f>
        <v>Phytos für die Frau- ein buntes Sträußchen für die Gesundheit</v>
      </c>
      <c r="F234" t="str">
        <f ca="1">IF(Tabelle1!FE418&gt;"",Tabelle1!E418,"")</f>
        <v/>
      </c>
      <c r="G234" s="8" t="str">
        <f ca="1">IF(Tabelle1!G418&gt;"",Tabelle1!G418,"")</f>
        <v>18 - 19</v>
      </c>
      <c r="H234" t="str">
        <f ca="1">IF(Tabelle1!H418&gt;"",Tabelle1!H418,"")</f>
        <v>Produktprofil</v>
      </c>
      <c r="I234" t="str">
        <f ca="1">IF(Tabelle1!I418&gt;"",Tabelle1!I418,"")</f>
        <v/>
      </c>
      <c r="J234" t="str">
        <f ca="1">IF(Tabelle1!I418&gt;0,Tabelle1!I418,"")</f>
        <v/>
      </c>
      <c r="K234" t="str">
        <f ca="1">IF(Tabelle1!K418&gt;"",Tabelle1!K418,"")</f>
        <v/>
      </c>
      <c r="L234" t="str">
        <f ca="1">IF(Tabelle1!J418&gt;"",Tabelle1!J418,"")</f>
        <v/>
      </c>
      <c r="M234" t="str">
        <f ca="1">IF(Tabelle1!L418&gt;0,Tabelle1!L418,"")</f>
        <v/>
      </c>
    </row>
    <row r="235" spans="3:13">
      <c r="D235" s="2" t="str">
        <f ca="1">IF(Tabelle1!D425&gt;"",Tabelle1!D425,"")</f>
        <v/>
      </c>
      <c r="E235" t="str">
        <f ca="1">IF(Tabelle1!F420&gt;"",Tabelle1!F420,"")</f>
        <v>Phytotherapie im Alter: Ein Bericht aus der Allgemeinpraxis</v>
      </c>
      <c r="F235" t="str">
        <f ca="1">IF(Tabelle1!FE420&gt;"",Tabelle1!E420,"")</f>
        <v/>
      </c>
      <c r="G235" s="8" t="str">
        <f ca="1">IF(Tabelle1!G420&gt;"",Tabelle1!G420,"")</f>
        <v>4 - 7</v>
      </c>
      <c r="H235" t="str">
        <f ca="1">IF(Tabelle1!H420&gt;"",Tabelle1!H420,"")</f>
        <v>Schwerpunkt</v>
      </c>
      <c r="I235" t="str">
        <f ca="1">IF(Tabelle1!I420&gt;"",Tabelle1!I420,"")</f>
        <v/>
      </c>
      <c r="J235" t="str">
        <f ca="1">IF(Tabelle1!I420&gt;0,Tabelle1!I420,"")</f>
        <v/>
      </c>
      <c r="K235" t="str">
        <f ca="1">IF(Tabelle1!K420&gt;"",Tabelle1!K420,"")</f>
        <v/>
      </c>
      <c r="L235" t="str">
        <f ca="1">IF(Tabelle1!J420&gt;"",Tabelle1!J420,"")</f>
        <v/>
      </c>
      <c r="M235" t="str">
        <f ca="1">IF(Tabelle1!L420&gt;0,Tabelle1!L420,"")</f>
        <v/>
      </c>
    </row>
    <row r="236" spans="3:13">
      <c r="D236" s="2" t="str">
        <f ca="1">IF(Tabelle1!D426&gt;"",Tabelle1!D426,"")</f>
        <v/>
      </c>
      <c r="E236" t="str">
        <f ca="1">IF(Tabelle1!F421&gt;"",Tabelle1!F421,"")</f>
        <v>Pharmakobotanische Exkursion Tweng/Lungau (30. 6. - 7. 7. 2013)</v>
      </c>
      <c r="F236" t="str">
        <f ca="1">IF(Tabelle1!FE421&gt;"",Tabelle1!E421,"")</f>
        <v/>
      </c>
      <c r="G236" s="8" t="str">
        <f ca="1">IF(Tabelle1!G421&gt;"",Tabelle1!G421,"")</f>
        <v>16 - 17</v>
      </c>
      <c r="H236" t="str">
        <f ca="1">IF(Tabelle1!H421&gt;"",Tabelle1!H421,"")</f>
        <v xml:space="preserve">Exkursion </v>
      </c>
      <c r="I236" t="str">
        <f ca="1">IF(Tabelle1!I421&gt;"",Tabelle1!I421,"")</f>
        <v/>
      </c>
      <c r="J236" t="str">
        <f ca="1">IF(Tabelle1!I421&gt;0,Tabelle1!I421,"")</f>
        <v/>
      </c>
      <c r="K236" t="str">
        <f ca="1">IF(Tabelle1!K421&gt;"",Tabelle1!K421,"")</f>
        <v/>
      </c>
      <c r="L236" t="str">
        <f ca="1">IF(Tabelle1!J421&gt;"",Tabelle1!J421,"")</f>
        <v/>
      </c>
      <c r="M236" t="str">
        <f ca="1">IF(Tabelle1!L421&gt;0,Tabelle1!L421,"")</f>
        <v/>
      </c>
    </row>
    <row r="237" spans="3:13">
      <c r="D237" s="2" t="str">
        <f ca="1">IF(Tabelle1!D427&gt;"",Tabelle1!D427,"")</f>
        <v/>
      </c>
      <c r="E237" t="str">
        <f ca="1">IF(Tabelle1!F422&gt;"",Tabelle1!F422,"")</f>
        <v>Echte Beerentraube</v>
      </c>
      <c r="F237" t="str">
        <f ca="1">IF(Tabelle1!FE422&gt;"",Tabelle1!E422,"")</f>
        <v/>
      </c>
      <c r="G237" s="8" t="str">
        <f ca="1">IF(Tabelle1!G422&gt;"",Tabelle1!G422,"")</f>
        <v>18</v>
      </c>
      <c r="H237" t="str">
        <f ca="1">IF(Tabelle1!H422&gt;"",Tabelle1!H422,"")</f>
        <v>Produktprofil</v>
      </c>
      <c r="I237" t="str">
        <f ca="1">IF(Tabelle1!I422&gt;"",Tabelle1!I422,"")</f>
        <v/>
      </c>
      <c r="J237" t="str">
        <f ca="1">IF(Tabelle1!I422&gt;0,Tabelle1!I422,"")</f>
        <v/>
      </c>
      <c r="K237" t="str">
        <f ca="1">IF(Tabelle1!K422&gt;"",Tabelle1!K422,"")</f>
        <v/>
      </c>
      <c r="L237" t="str">
        <f ca="1">IF(Tabelle1!J422&gt;"",Tabelle1!J422,"")</f>
        <v/>
      </c>
      <c r="M237" t="str">
        <f ca="1">IF(Tabelle1!L422&gt;0,Tabelle1!L422,"")</f>
        <v/>
      </c>
    </row>
    <row r="238" spans="3:13">
      <c r="C238">
        <v>5</v>
      </c>
      <c r="D238" s="2" t="str">
        <f ca="1">IF(Tabelle1!D472&gt;"",Tabelle1!D472,"")</f>
        <v>Veterinärmedizin</v>
      </c>
      <c r="E238" t="str">
        <f ca="1">IF(Tabelle1!F423&gt;"",Tabelle1!F423,"")</f>
        <v>ÖGPHYT: Erfolgreicher Kongressveranstalter in Wien (Feier im Wiener Rathaus, 14. 5. 2013)</v>
      </c>
      <c r="F238" t="str">
        <f ca="1">IF(Tabelle1!FE423&gt;"",Tabelle1!E423,"")</f>
        <v/>
      </c>
      <c r="G238" s="8" t="str">
        <f ca="1">IF(Tabelle1!G423&gt;"",Tabelle1!G423,"")</f>
        <v>19</v>
      </c>
      <c r="H238" t="str">
        <f ca="1">IF(Tabelle1!H423&gt;"",Tabelle1!H423,"")</f>
        <v>Kongress</v>
      </c>
      <c r="I238" t="str">
        <f ca="1">IF(Tabelle1!I423&gt;"",Tabelle1!I423,"")</f>
        <v/>
      </c>
      <c r="J238" t="str">
        <f ca="1">IF(Tabelle1!I423&gt;0,Tabelle1!I423,"")</f>
        <v/>
      </c>
      <c r="K238" t="str">
        <f ca="1">IF(Tabelle1!K423&gt;"",Tabelle1!K423,"")</f>
        <v/>
      </c>
      <c r="L238" t="str">
        <f ca="1">IF(Tabelle1!J423&gt;"",Tabelle1!J423,"")</f>
        <v/>
      </c>
      <c r="M238" t="str">
        <f ca="1">IF(Tabelle1!L423&gt;0,Tabelle1!L423,"")</f>
        <v/>
      </c>
    </row>
    <row r="239" spans="3:13">
      <c r="D239" s="2" t="str">
        <f ca="1">IF(Tabelle1!D473&gt;"",Tabelle1!D473,"")</f>
        <v/>
      </c>
      <c r="E239" t="str">
        <f ca="1">IF(Tabelle1!F424&gt;"",Tabelle1!F424,"")</f>
        <v>Lavendel (Lavandula)</v>
      </c>
      <c r="F239" t="str">
        <f ca="1">IF(Tabelle1!FE424&gt;"",Tabelle1!E424,"")</f>
        <v/>
      </c>
      <c r="G239" s="8" t="str">
        <f ca="1">IF(Tabelle1!G424&gt;"",Tabelle1!G424,"")</f>
        <v>8</v>
      </c>
      <c r="H239" t="str">
        <f ca="1">IF(Tabelle1!H424&gt;"",Tabelle1!H424,"")</f>
        <v>Pflanzenprofil</v>
      </c>
      <c r="I239" t="str">
        <f ca="1">IF(Tabelle1!I424&gt;"",Tabelle1!I424,"")</f>
        <v/>
      </c>
      <c r="J239" t="str">
        <f ca="1">IF(Tabelle1!I424&gt;0,Tabelle1!I424,"")</f>
        <v/>
      </c>
      <c r="K239" t="str">
        <f ca="1">IF(Tabelle1!K424&gt;"",Tabelle1!K424,"")</f>
        <v/>
      </c>
      <c r="L239" t="str">
        <f ca="1">IF(Tabelle1!J424&gt;"",Tabelle1!J424,"")</f>
        <v/>
      </c>
      <c r="M239" t="str">
        <f ca="1">IF(Tabelle1!L424&gt;0,Tabelle1!L424,"")</f>
        <v/>
      </c>
    </row>
    <row r="240" spans="3:13">
      <c r="D240" s="2" t="str">
        <f ca="1">IF(Tabelle1!D474&gt;"",Tabelle1!D474,"")</f>
        <v/>
      </c>
      <c r="E240" t="str">
        <f ca="1">IF(Tabelle1!F425&gt;"",Tabelle1!F425,"")</f>
        <v>Unklare Kurzatmigkeit</v>
      </c>
      <c r="F240" t="str">
        <f ca="1">IF(Tabelle1!FE425&gt;"",Tabelle1!E425,"")</f>
        <v/>
      </c>
      <c r="G240" s="8" t="str">
        <f ca="1">IF(Tabelle1!G425&gt;"",Tabelle1!G425,"")</f>
        <v>14 - 15</v>
      </c>
      <c r="H240" t="str">
        <f ca="1">IF(Tabelle1!H425&gt;"",Tabelle1!H425,"")</f>
        <v>Fallbericht aus der Praxis</v>
      </c>
      <c r="I240" t="str">
        <f ca="1">IF(Tabelle1!I425&gt;"",Tabelle1!I425,"")</f>
        <v/>
      </c>
      <c r="J240" t="str">
        <f ca="1">IF(Tabelle1!I425&gt;0,Tabelle1!I425,"")</f>
        <v/>
      </c>
      <c r="K240" t="str">
        <f ca="1">IF(Tabelle1!K425&gt;"",Tabelle1!K425,"")</f>
        <v/>
      </c>
      <c r="L240" t="str">
        <f ca="1">IF(Tabelle1!J425&gt;"",Tabelle1!J425,"")</f>
        <v/>
      </c>
      <c r="M240" t="str">
        <f ca="1">IF(Tabelle1!L425&gt;0,Tabelle1!L425,"")</f>
        <v/>
      </c>
    </row>
    <row r="241" spans="3:13">
      <c r="D241" s="2" t="str">
        <f ca="1">IF(Tabelle1!D481&gt;"",Tabelle1!D481,"")</f>
        <v/>
      </c>
      <c r="E241" t="str">
        <f ca="1">IF(Tabelle1!F426&gt;"",Tabelle1!F426,"")</f>
        <v>Traubensilberkerze gegen klimakterische Beschwerden</v>
      </c>
      <c r="F241" t="str">
        <f ca="1">IF(Tabelle1!FE426&gt;"",Tabelle1!E426,"")</f>
        <v/>
      </c>
      <c r="G241" s="8" t="str">
        <f ca="1">IF(Tabelle1!G426&gt;"",Tabelle1!G426,"")</f>
        <v/>
      </c>
      <c r="H241" t="str">
        <f ca="1">IF(Tabelle1!H426&gt;"",Tabelle1!H426,"")</f>
        <v>Produktprofil</v>
      </c>
      <c r="I241" t="str">
        <f ca="1">IF(Tabelle1!I426&gt;"",Tabelle1!I426,"")</f>
        <v/>
      </c>
      <c r="J241" t="str">
        <f ca="1">IF(Tabelle1!I426&gt;0,Tabelle1!I426,"")</f>
        <v/>
      </c>
      <c r="K241" t="str">
        <f ca="1">IF(Tabelle1!K426&gt;"",Tabelle1!K426,"")</f>
        <v/>
      </c>
      <c r="L241" t="str">
        <f ca="1">IF(Tabelle1!J426&gt;"",Tabelle1!J426,"")</f>
        <v/>
      </c>
      <c r="M241" t="str">
        <f ca="1">IF(Tabelle1!L426&gt;0,Tabelle1!L426,"")</f>
        <v/>
      </c>
    </row>
    <row r="242" spans="3:13">
      <c r="C242">
        <v>6</v>
      </c>
      <c r="D242" s="2" t="str">
        <f ca="1">IF(Tabelle1!D482&gt;"",Tabelle1!D482,"")</f>
        <v>Bewegungsapparat</v>
      </c>
      <c r="E242" t="str">
        <f ca="1">IF(Tabelle1!F427&gt;"",Tabelle1!F427,"")</f>
        <v>Hinter den Kulissen: Egb 761. Von der Plantage zum Spezialextrakt</v>
      </c>
      <c r="F242" t="str">
        <f ca="1">IF(Tabelle1!FE427&gt;"",Tabelle1!E427,"")</f>
        <v/>
      </c>
      <c r="G242" s="8" t="str">
        <f ca="1">IF(Tabelle1!G427&gt;"",Tabelle1!G427,"")</f>
        <v/>
      </c>
      <c r="H242" t="str">
        <f ca="1">IF(Tabelle1!H427&gt;"",Tabelle1!H427,"")</f>
        <v>Produktprofil</v>
      </c>
      <c r="I242" t="str">
        <f ca="1">IF(Tabelle1!I427&gt;"",Tabelle1!I427,"")</f>
        <v/>
      </c>
      <c r="J242" t="str">
        <f ca="1">IF(Tabelle1!I427&gt;0,Tabelle1!I427,"")</f>
        <v/>
      </c>
      <c r="K242" t="str">
        <f ca="1">IF(Tabelle1!K427&gt;"",Tabelle1!K427,"")</f>
        <v/>
      </c>
      <c r="L242" t="str">
        <f ca="1">IF(Tabelle1!J427&gt;"",Tabelle1!J427,"")</f>
        <v/>
      </c>
      <c r="M242" t="str">
        <f ca="1">IF(Tabelle1!L427&gt;0,Tabelle1!L427,"")</f>
        <v/>
      </c>
    </row>
    <row r="243" spans="3:13">
      <c r="D243" s="2" t="str">
        <f ca="1">IF(Tabelle1!D483&gt;"",Tabelle1!D483,"")</f>
        <v/>
      </c>
      <c r="E243" t="str">
        <f ca="1">IF(Tabelle1!F428&gt;"",Tabelle1!F428,"")</f>
        <v/>
      </c>
      <c r="F243" t="str">
        <f ca="1">IF(Tabelle1!FE428&gt;"",Tabelle1!E428,"")</f>
        <v/>
      </c>
      <c r="G243" s="8" t="str">
        <f ca="1">IF(Tabelle1!G428&gt;"",Tabelle1!G428,"")</f>
        <v/>
      </c>
      <c r="H243" t="str">
        <f ca="1">IF(Tabelle1!H428&gt;"",Tabelle1!H428,"")</f>
        <v>--</v>
      </c>
      <c r="I243" t="str">
        <f ca="1">IF(Tabelle1!I428&gt;"",Tabelle1!I428,"")</f>
        <v/>
      </c>
      <c r="J243" t="str">
        <f ca="1">IF(Tabelle1!I428&gt;0,Tabelle1!I428,"")</f>
        <v/>
      </c>
      <c r="K243" t="str">
        <f ca="1">IF(Tabelle1!K428&gt;"",Tabelle1!K428,"")</f>
        <v/>
      </c>
      <c r="L243" t="str">
        <f ca="1">IF(Tabelle1!J428&gt;"",Tabelle1!J428,"")</f>
        <v/>
      </c>
      <c r="M243" t="str">
        <f ca="1">IF(Tabelle1!L428&gt;0,Tabelle1!L428,"")</f>
        <v/>
      </c>
    </row>
    <row r="244" spans="3:13">
      <c r="D244" s="2" t="str">
        <f ca="1">IF(Tabelle1!D484&gt;"",Tabelle1!D484,"")</f>
        <v/>
      </c>
      <c r="E244" t="str">
        <f ca="1">IF(Tabelle1!F429&gt;"",Tabelle1!F429,"")</f>
        <v>Prostata und Phytopharmaka: Erwartungen und Evidenz</v>
      </c>
      <c r="F244" t="str">
        <f ca="1">IF(Tabelle1!FE429&gt;"",Tabelle1!E429,"")</f>
        <v/>
      </c>
      <c r="G244" s="8" t="str">
        <f ca="1">IF(Tabelle1!G429&gt;"",Tabelle1!G429,"")</f>
        <v>4 - 6</v>
      </c>
      <c r="H244" t="str">
        <f ca="1">IF(Tabelle1!H429&gt;"",Tabelle1!H429,"")</f>
        <v>Schwerpunkt</v>
      </c>
      <c r="I244" t="str">
        <f ca="1">IF(Tabelle1!I429&gt;"",Tabelle1!I429,"")</f>
        <v/>
      </c>
      <c r="J244" t="str">
        <f ca="1">IF(Tabelle1!I429&gt;0,Tabelle1!I429,"")</f>
        <v/>
      </c>
      <c r="K244" t="str">
        <f ca="1">IF(Tabelle1!K429&gt;"",Tabelle1!K429,"")</f>
        <v/>
      </c>
      <c r="L244" t="str">
        <f ca="1">IF(Tabelle1!J429&gt;"",Tabelle1!J429,"")</f>
        <v/>
      </c>
      <c r="M244" t="str">
        <f ca="1">IF(Tabelle1!L429&gt;0,Tabelle1!L429,"")</f>
        <v/>
      </c>
    </row>
    <row r="245" spans="3:13">
      <c r="D245" s="2" t="str">
        <f ca="1">IF(Tabelle1!D485&gt;"",Tabelle1!D485,"")</f>
        <v/>
      </c>
      <c r="E245" t="str">
        <f ca="1">IF(Tabelle1!F430&gt;"",Tabelle1!F430,"")</f>
        <v>Grüntee und Epigallocatechingallat (EGCG)- wirksam bei neurodegenerativen Erkrankungen?</v>
      </c>
      <c r="F245" t="str">
        <f ca="1">IF(Tabelle1!FE430&gt;"",Tabelle1!E430,"")</f>
        <v/>
      </c>
      <c r="G245" s="8" t="str">
        <f ca="1">IF(Tabelle1!G430&gt;"",Tabelle1!G430,"")</f>
        <v>7 - 8</v>
      </c>
      <c r="H245" t="str">
        <f ca="1">IF(Tabelle1!H430&gt;"",Tabelle1!H430,"")</f>
        <v>Aus der Wissenschaft</v>
      </c>
      <c r="I245" t="str">
        <f ca="1">IF(Tabelle1!I430&gt;"",Tabelle1!I430,"")</f>
        <v/>
      </c>
      <c r="J245" t="str">
        <f ca="1">IF(Tabelle1!I430&gt;0,Tabelle1!I430,"")</f>
        <v/>
      </c>
      <c r="K245" t="str">
        <f ca="1">IF(Tabelle1!K430&gt;"",Tabelle1!K430,"")</f>
        <v/>
      </c>
      <c r="L245" t="str">
        <f ca="1">IF(Tabelle1!J430&gt;"",Tabelle1!J430,"")</f>
        <v/>
      </c>
      <c r="M245" t="str">
        <f ca="1">IF(Tabelle1!L430&gt;0,Tabelle1!L430,"")</f>
        <v/>
      </c>
    </row>
    <row r="246" spans="3:13">
      <c r="D246" s="2" t="str">
        <f ca="1">IF(Tabelle1!D491&gt;"",Tabelle1!D491,"")</f>
        <v/>
      </c>
      <c r="E246" t="str">
        <f ca="1">IF(Tabelle1!F431&gt;"",Tabelle1!F431,"")</f>
        <v>Acker- Schachtelhalm (Equisetum arvense)</v>
      </c>
      <c r="F246" t="str">
        <f ca="1">IF(Tabelle1!FE431&gt;"",Tabelle1!E431,"")</f>
        <v/>
      </c>
      <c r="G246" s="8" t="str">
        <f ca="1">IF(Tabelle1!G431&gt;"",Tabelle1!G431,"")</f>
        <v>16</v>
      </c>
      <c r="H246" t="str">
        <f ca="1">IF(Tabelle1!H431&gt;"",Tabelle1!H431,"")</f>
        <v>Pflanzenprofil</v>
      </c>
      <c r="I246" t="str">
        <f ca="1">IF(Tabelle1!I431&gt;"",Tabelle1!I431,"")</f>
        <v/>
      </c>
      <c r="J246" t="str">
        <f ca="1">IF(Tabelle1!I431&gt;0,Tabelle1!I431,"")</f>
        <v/>
      </c>
      <c r="K246" t="str">
        <f ca="1">IF(Tabelle1!K431&gt;"",Tabelle1!K431,"")</f>
        <v/>
      </c>
      <c r="L246" t="str">
        <f ca="1">IF(Tabelle1!J431&gt;"",Tabelle1!J431,"")</f>
        <v/>
      </c>
      <c r="M246" t="str">
        <f ca="1">IF(Tabelle1!L431&gt;0,Tabelle1!L431,"")</f>
        <v/>
      </c>
    </row>
    <row r="247" spans="3:13">
      <c r="C247">
        <v>1</v>
      </c>
      <c r="D247" s="2" t="str">
        <f ca="1">IF(Tabelle1!D492&gt;"",Tabelle1!D492,"")</f>
        <v>Psychoaktive Pflanzen</v>
      </c>
      <c r="E247" t="str">
        <f ca="1">IF(Tabelle1!F432&gt;"",Tabelle1!F432,"")</f>
        <v>Blasenentzündung</v>
      </c>
      <c r="F247" t="str">
        <f ca="1">IF(Tabelle1!FE432&gt;"",Tabelle1!E432,"")</f>
        <v/>
      </c>
      <c r="G247" s="8" t="str">
        <f ca="1">IF(Tabelle1!G432&gt;"",Tabelle1!G432,"")</f>
        <v/>
      </c>
      <c r="H247" t="str">
        <f ca="1">IF(Tabelle1!H432&gt;"",Tabelle1!H432,"")</f>
        <v>Fallbericht aus der Praxis</v>
      </c>
      <c r="I247" t="str">
        <f ca="1">IF(Tabelle1!I432&gt;"",Tabelle1!I432,"")</f>
        <v/>
      </c>
      <c r="J247" t="str">
        <f ca="1">IF(Tabelle1!I432&gt;0,Tabelle1!I432,"")</f>
        <v/>
      </c>
      <c r="K247" t="str">
        <f ca="1">IF(Tabelle1!K432&gt;"",Tabelle1!K432,"")</f>
        <v/>
      </c>
      <c r="L247" t="str">
        <f ca="1">IF(Tabelle1!J432&gt;"",Tabelle1!J432,"")</f>
        <v/>
      </c>
      <c r="M247" t="str">
        <f ca="1">IF(Tabelle1!L432&gt;0,Tabelle1!L432,"")</f>
        <v/>
      </c>
    </row>
    <row r="248" spans="3:13">
      <c r="D248" s="2" t="str">
        <f ca="1">IF(Tabelle1!D493&gt;"",Tabelle1!D493,"")</f>
        <v/>
      </c>
      <c r="E248" t="str">
        <f ca="1">IF(Tabelle1!F433&gt;"",Tabelle1!F433,"")</f>
        <v>Qualität ist Trumpf bei Alpinamed Preiselbeer- Produkten</v>
      </c>
      <c r="F248" t="str">
        <f ca="1">IF(Tabelle1!FE433&gt;"",Tabelle1!E433,"")</f>
        <v/>
      </c>
      <c r="G248" s="8" t="str">
        <f ca="1">IF(Tabelle1!G433&gt;"",Tabelle1!G433,"")</f>
        <v/>
      </c>
      <c r="H248" t="str">
        <f ca="1">IF(Tabelle1!H433&gt;"",Tabelle1!H433,"")</f>
        <v>Produktprofil</v>
      </c>
      <c r="I248" t="str">
        <f ca="1">IF(Tabelle1!I433&gt;"",Tabelle1!I433,"")</f>
        <v/>
      </c>
      <c r="J248" t="str">
        <f ca="1">IF(Tabelle1!I433&gt;0,Tabelle1!I433,"")</f>
        <v/>
      </c>
      <c r="K248" t="str">
        <f ca="1">IF(Tabelle1!K433&gt;"",Tabelle1!K433,"")</f>
        <v/>
      </c>
      <c r="L248" t="str">
        <f ca="1">IF(Tabelle1!J433&gt;"",Tabelle1!J433,"")</f>
        <v/>
      </c>
      <c r="M248" t="str">
        <f ca="1">IF(Tabelle1!L433&gt;0,Tabelle1!L433,"")</f>
        <v/>
      </c>
    </row>
    <row r="249" spans="3:13">
      <c r="D249" s="2" t="str">
        <f ca="1">IF(Tabelle1!D494&gt;"",Tabelle1!D494,"")</f>
        <v/>
      </c>
      <c r="E249" t="str">
        <f ca="1">IF(Tabelle1!F434&gt;"",Tabelle1!F434,"")</f>
        <v>Phytotherapie und Prostata (Urogutt)</v>
      </c>
      <c r="F249" t="str">
        <f ca="1">IF(Tabelle1!FE434&gt;"",Tabelle1!E434,"")</f>
        <v/>
      </c>
      <c r="G249" s="8" t="str">
        <f ca="1">IF(Tabelle1!G434&gt;"",Tabelle1!G434,"")</f>
        <v/>
      </c>
      <c r="H249" t="str">
        <f ca="1">IF(Tabelle1!H434&gt;"",Tabelle1!H434,"")</f>
        <v>Produktprofil</v>
      </c>
      <c r="I249" t="str">
        <f ca="1">IF(Tabelle1!I434&gt;"",Tabelle1!I434,"")</f>
        <v/>
      </c>
      <c r="J249" t="str">
        <f ca="1">IF(Tabelle1!I434&gt;0,Tabelle1!I434,"")</f>
        <v/>
      </c>
      <c r="K249" t="str">
        <f ca="1">IF(Tabelle1!K434&gt;"",Tabelle1!K434,"")</f>
        <v/>
      </c>
      <c r="L249" t="str">
        <f ca="1">IF(Tabelle1!J434&gt;"",Tabelle1!J434,"")</f>
        <v/>
      </c>
      <c r="M249" t="str">
        <f ca="1">IF(Tabelle1!L434&gt;0,Tabelle1!L434,"")</f>
        <v/>
      </c>
    </row>
    <row r="250" spans="3:13">
      <c r="D250" s="2" t="str">
        <f ca="1">IF(Tabelle1!D495&gt;"",Tabelle1!D495,"")</f>
        <v/>
      </c>
      <c r="E250" t="str">
        <f ca="1">IF(Tabelle1!F435&gt;"",Tabelle1!F435,"")</f>
        <v>Die logische Kombination für die Blase: Bärentraube und Cranberry in einer Kapsel</v>
      </c>
      <c r="F250" t="str">
        <f ca="1">IF(Tabelle1!FE435&gt;"",Tabelle1!E435,"")</f>
        <v/>
      </c>
      <c r="G250" s="8" t="str">
        <f ca="1">IF(Tabelle1!G435&gt;"",Tabelle1!G435,"")</f>
        <v/>
      </c>
      <c r="H250" t="str">
        <f ca="1">IF(Tabelle1!H435&gt;"",Tabelle1!H435,"")</f>
        <v>Produktprofil</v>
      </c>
      <c r="I250" t="str">
        <f ca="1">IF(Tabelle1!I435&gt;"",Tabelle1!I435,"")</f>
        <v/>
      </c>
      <c r="J250" t="str">
        <f ca="1">IF(Tabelle1!I435&gt;0,Tabelle1!I435,"")</f>
        <v/>
      </c>
      <c r="K250" t="str">
        <f ca="1">IF(Tabelle1!K435&gt;"",Tabelle1!K435,"")</f>
        <v/>
      </c>
      <c r="L250" t="str">
        <f ca="1">IF(Tabelle1!J435&gt;"",Tabelle1!J435,"")</f>
        <v/>
      </c>
      <c r="M250" t="str">
        <f ca="1">IF(Tabelle1!L435&gt;0,Tabelle1!L435,"")</f>
        <v/>
      </c>
    </row>
    <row r="251" spans="3:13">
      <c r="D251" s="2" t="str">
        <f ca="1">IF(Tabelle1!D502&gt;"",Tabelle1!D502,"")</f>
        <v/>
      </c>
      <c r="E251" t="str">
        <f ca="1">IF(Tabelle1!F502&gt;"",Tabelle1!F502,"")</f>
        <v>Abstractband 29. Südtiroler Herbstgespräche 2014/Bozen</v>
      </c>
      <c r="F251" t="str">
        <f ca="1">IF(Tabelle1!FE502&gt;"",Tabelle1!E502,"")</f>
        <v/>
      </c>
      <c r="G251" s="8" t="str">
        <f ca="1">IF(Tabelle1!G502&gt;"",Tabelle1!G502,"")</f>
        <v>12 -20</v>
      </c>
      <c r="H251" t="str">
        <f ca="1">IF(Tabelle1!H502&gt;"",Tabelle1!H502,"")</f>
        <v>Kongress</v>
      </c>
      <c r="I251" t="str">
        <f ca="1">IF(Tabelle1!I502&gt;"",Tabelle1!I502,"")</f>
        <v/>
      </c>
      <c r="J251" t="str">
        <f ca="1">IF(Tabelle1!I502&gt;0,Tabelle1!I502,"")</f>
        <v/>
      </c>
      <c r="K251" t="str">
        <f ca="1">IF(Tabelle1!K502&gt;"",Tabelle1!K502,"")</f>
        <v/>
      </c>
      <c r="L251" t="str">
        <f ca="1">IF(Tabelle1!J502&gt;"",Tabelle1!J502,"")</f>
        <v/>
      </c>
      <c r="M251" t="str">
        <f ca="1">IF(Tabelle1!L502&gt;0,Tabelle1!L502,"")</f>
        <v/>
      </c>
    </row>
    <row r="252" spans="3:13">
      <c r="D252" s="2" t="str">
        <f ca="1">IF(Tabelle1!D504&gt;"",Tabelle1!D504,"")</f>
        <v>Kräutemischungen/Teemischungen</v>
      </c>
      <c r="E252" t="str">
        <f ca="1">IF(Tabelle1!F504&gt;"",Tabelle1!F504,"")</f>
        <v>Winterliche Teemischungen</v>
      </c>
      <c r="F252" t="str">
        <f ca="1">IF(Tabelle1!FE504&gt;"",Tabelle1!E504,"")</f>
        <v/>
      </c>
      <c r="G252" s="8" t="str">
        <f ca="1">IF(Tabelle1!G504&gt;"",Tabelle1!G504,"")</f>
        <v>4 - 6</v>
      </c>
      <c r="H252" t="str">
        <f ca="1">IF(Tabelle1!F508&gt;"",Tabelle1!F508,"")</f>
        <v>Mädesüß (Filipendula ulmaria)</v>
      </c>
      <c r="I252" t="str">
        <f ca="1">IF(Tabelle1!G508&gt;"",Tabelle1!G508,"")</f>
        <v>18</v>
      </c>
      <c r="J252" t="str">
        <f ca="1">IF(Tabelle1!G508&gt;0,Tabelle1!G508,"")</f>
        <v>18</v>
      </c>
      <c r="K252" t="str">
        <f ca="1">IF(Tabelle1!F509&gt;"",Tabelle1!F509,"")</f>
        <v>Zytostatika- induzierte Mukositis, Nausea und Inappetenz</v>
      </c>
      <c r="L252" t="str">
        <f ca="1">IF(Tabelle1!E509&gt;"",Tabelle1!E509,"")</f>
        <v>Zeilner, Alexander</v>
      </c>
      <c r="M252" t="str">
        <f ca="1">IF(Tabelle1!G509&gt;0,Tabelle1!G509,"")</f>
        <v>12 - 13</v>
      </c>
    </row>
    <row r="253" spans="3:13">
      <c r="D253" s="2" t="str">
        <f ca="1">IF(Tabelle1!D505&gt;"",Tabelle1!D505,"")</f>
        <v/>
      </c>
      <c r="E253" t="str">
        <f ca="1">IF(Tabelle1!F505&gt;"",Tabelle1!F505,"")</f>
        <v>Komitee Forschung Naturmedizin: Akute Rhinosinusitis</v>
      </c>
      <c r="F253" t="str">
        <f ca="1">IF(Tabelle1!FE505&gt;"",Tabelle1!E505,"")</f>
        <v/>
      </c>
      <c r="G253" s="8" t="str">
        <f ca="1">IF(Tabelle1!G505&gt;"",Tabelle1!G505,"")</f>
        <v>7</v>
      </c>
      <c r="H253" t="str">
        <f ca="1">IF(Tabelle1!H505&gt;"",Tabelle1!H505,"")</f>
        <v>Aus der Wissenschaft</v>
      </c>
      <c r="I253" t="str">
        <f ca="1">IF(Tabelle1!I505&gt;"",Tabelle1!I505,"")</f>
        <v/>
      </c>
      <c r="J253" t="str">
        <f ca="1">IF(Tabelle1!I505&gt;0,Tabelle1!I505,"")</f>
        <v/>
      </c>
      <c r="K253" t="str">
        <f ca="1">IF(Tabelle1!K505&gt;"",Tabelle1!K505,"")</f>
        <v/>
      </c>
      <c r="L253" t="str">
        <f ca="1">IF(Tabelle1!J505&gt;"",Tabelle1!J505,"")</f>
        <v/>
      </c>
      <c r="M253" t="str">
        <f ca="1">IF(Tabelle1!L505&gt;0,Tabelle1!L505,"")</f>
        <v/>
      </c>
    </row>
    <row r="254" spans="3:13">
      <c r="D254" s="2" t="str">
        <f ca="1">IF(Tabelle1!D506&gt;"",Tabelle1!D506,"")</f>
        <v/>
      </c>
      <c r="E254" t="str">
        <f ca="1">IF(Tabelle1!F506&gt;"",Tabelle1!F506,"")</f>
        <v>29. Südtiroler Herbstgespräche: Vom Krokodil, von Eisblumen und von der Welt durch Kinderaugen ...</v>
      </c>
      <c r="F254" t="str">
        <f ca="1">IF(Tabelle1!FE506&gt;"",Tabelle1!E506,"")</f>
        <v/>
      </c>
      <c r="G254" s="8" t="str">
        <f ca="1">IF(Tabelle1!G506&gt;"",Tabelle1!G506,"")</f>
        <v>8 - 9</v>
      </c>
      <c r="H254" t="str">
        <f ca="1">IF(Tabelle1!H506&gt;"",Tabelle1!H506,"")</f>
        <v>Kongress</v>
      </c>
      <c r="I254" t="str">
        <f ca="1">IF(Tabelle1!I506&gt;"",Tabelle1!I506,"")</f>
        <v/>
      </c>
      <c r="J254" t="str">
        <f ca="1">IF(Tabelle1!I506&gt;0,Tabelle1!I506,"")</f>
        <v/>
      </c>
      <c r="K254" t="str">
        <f ca="1">IF(Tabelle1!K506&gt;"",Tabelle1!K506,"")</f>
        <v/>
      </c>
      <c r="L254" t="str">
        <f ca="1">IF(Tabelle1!J506&gt;"",Tabelle1!J506,"")</f>
        <v/>
      </c>
      <c r="M254" t="str">
        <f ca="1">IF(Tabelle1!L506&gt;0,Tabelle1!L506,"")</f>
        <v/>
      </c>
    </row>
    <row r="255" spans="3:13">
      <c r="D255" s="2" t="str">
        <f ca="1">IF(Tabelle1!D507&gt;"",Tabelle1!D507,"")</f>
        <v/>
      </c>
      <c r="E255" t="str">
        <f ca="1">IF(Tabelle1!F507&gt;"",Tabelle1!F507,"")</f>
        <v>Heute in eigener Sache - www. Phytotherapie.at "NEU" (Teil 20)</v>
      </c>
      <c r="F255" t="str">
        <f ca="1">IF(Tabelle1!FE507&gt;"",Tabelle1!E507,"")</f>
        <v/>
      </c>
      <c r="G255" s="8" t="str">
        <f ca="1">IF(Tabelle1!G507&gt;"",Tabelle1!G507,"")</f>
        <v>14 - 15</v>
      </c>
      <c r="H255" t="str">
        <f ca="1">IF(Tabelle1!H507&gt;"",Tabelle1!H507,"")</f>
        <v>Phyto (mit) Links</v>
      </c>
      <c r="I255" t="str">
        <f ca="1">IF(Tabelle1!I507&gt;"",Tabelle1!I507,"")</f>
        <v/>
      </c>
      <c r="J255" t="str">
        <f ca="1">IF(Tabelle1!I507&gt;0,Tabelle1!I507,"")</f>
        <v/>
      </c>
      <c r="K255" t="str">
        <f ca="1">IF(Tabelle1!K507&gt;"",Tabelle1!K507,"")</f>
        <v/>
      </c>
      <c r="L255" t="str">
        <f ca="1">IF(Tabelle1!J507&gt;"",Tabelle1!J507,"")</f>
        <v/>
      </c>
      <c r="M255" t="str">
        <f ca="1">IF(Tabelle1!L507&gt;0,Tabelle1!L507,"")</f>
        <v/>
      </c>
    </row>
    <row r="256" spans="3:13">
      <c r="D256" s="2" t="str">
        <f ca="1">IF(Tabelle1!D515&gt;"",Tabelle1!D515,"")</f>
        <v/>
      </c>
      <c r="E256" t="str">
        <f ca="1">IF(Tabelle1!F515&gt;"",Tabelle1!F515,"")</f>
        <v/>
      </c>
      <c r="F256" t="str">
        <f ca="1">IF(Tabelle1!FE515&gt;"",Tabelle1!E515,"")</f>
        <v/>
      </c>
      <c r="G256" s="8" t="str">
        <f ca="1">IF(Tabelle1!G515&gt;"",Tabelle1!G515,"")</f>
        <v/>
      </c>
      <c r="H256" t="str">
        <f ca="1">IF(Tabelle1!H515&gt;"",Tabelle1!H515,"")</f>
        <v>--</v>
      </c>
      <c r="I256" t="str">
        <f ca="1">IF(Tabelle1!I515&gt;"",Tabelle1!I515,"")</f>
        <v/>
      </c>
      <c r="J256" t="str">
        <f ca="1">IF(Tabelle1!I515&gt;0,Tabelle1!I515,"")</f>
        <v/>
      </c>
      <c r="K256" t="str">
        <f ca="1">IF(Tabelle1!K515&gt;"",Tabelle1!K515,"")</f>
        <v/>
      </c>
      <c r="L256" t="str">
        <f ca="1">IF(Tabelle1!J515&gt;"",Tabelle1!J515,"")</f>
        <v/>
      </c>
      <c r="M256" t="str">
        <f ca="1">IF(Tabelle1!L515&gt;0,Tabelle1!L515,"")</f>
        <v/>
      </c>
    </row>
    <row r="257" spans="4:13">
      <c r="D257" s="2" t="str">
        <f ca="1">IF(Tabelle1!D516&gt;"",Tabelle1!D516,"")</f>
        <v>Aromatherapie/Antiviral wirksame Pflanzen</v>
      </c>
      <c r="E257" t="str">
        <f ca="1">IF(Tabelle1!F516&gt;"",Tabelle1!F516,"")</f>
        <v>Pflanzliche Arzneimittel mit antiviralem Potential</v>
      </c>
      <c r="F257" t="str">
        <f ca="1">IF(Tabelle1!FE516&gt;"",Tabelle1!E516,"")</f>
        <v/>
      </c>
      <c r="G257" s="8" t="str">
        <f ca="1">IF(Tabelle1!G516&gt;"",Tabelle1!G516,"")</f>
        <v>4 - 5</v>
      </c>
      <c r="H257" t="str">
        <f ca="1">IF(Tabelle1!F519&gt;"",Tabelle1!F519,"")</f>
        <v>Teebaumöl (Melaleucae aetheroleum)</v>
      </c>
      <c r="I257" t="str">
        <f ca="1">IF(Tabelle1!G519&gt;"",Tabelle1!G519,"")</f>
        <v>6</v>
      </c>
      <c r="J257" t="str">
        <f ca="1">IF(Tabelle1!G519&gt;0,Tabelle1!G519,"")</f>
        <v>6</v>
      </c>
      <c r="K257" t="str">
        <f ca="1">IF(Tabelle1!F520&gt;"",Tabelle1!F520,"")</f>
        <v>Depressive Episode</v>
      </c>
      <c r="L257" t="str">
        <f ca="1">IF(Tabelle1!E520&gt;"",Tabelle1!E520,"")</f>
        <v>Eichberger, Ursula</v>
      </c>
      <c r="M257">
        <f ca="1">IF(Tabelle1!G520&gt;0,Tabelle1!G520,"")</f>
        <v>28</v>
      </c>
    </row>
    <row r="258" spans="4:13">
      <c r="D258" s="2" t="str">
        <f ca="1">IF(Tabelle1!D517&gt;"",Tabelle1!D517,"")</f>
        <v/>
      </c>
      <c r="E258" t="str">
        <f ca="1">IF(Tabelle1!F517&gt;"",Tabelle1!F517,"")</f>
        <v>Tramadol aus dem "Nadelkissen-Baum2 (Nauclea latifolia Sm.)? - Ein Update</v>
      </c>
      <c r="F258" t="str">
        <f ca="1">IF(Tabelle1!FE517&gt;"",Tabelle1!E517,"")</f>
        <v/>
      </c>
      <c r="G258" s="8" t="str">
        <f ca="1">IF(Tabelle1!G517&gt;"",Tabelle1!G517,"")</f>
        <v>8</v>
      </c>
      <c r="H258" t="str">
        <f ca="1">IF(Tabelle1!H517&gt;"",Tabelle1!H517,"")</f>
        <v>Aus der Wissenschaft</v>
      </c>
      <c r="I258" t="str">
        <f ca="1">IF(Tabelle1!I517&gt;"",Tabelle1!I517,"")</f>
        <v/>
      </c>
      <c r="J258" t="str">
        <f ca="1">IF(Tabelle1!I517&gt;0,Tabelle1!I517,"")</f>
        <v/>
      </c>
      <c r="K258" t="str">
        <f ca="1">IF(Tabelle1!K517&gt;"",Tabelle1!K517,"")</f>
        <v/>
      </c>
      <c r="L258" t="str">
        <f ca="1">IF(Tabelle1!J517&gt;"",Tabelle1!J517,"")</f>
        <v/>
      </c>
      <c r="M258" t="str">
        <f ca="1">IF(Tabelle1!L517&gt;0,Tabelle1!L517,"")</f>
        <v/>
      </c>
    </row>
    <row r="259" spans="4:13">
      <c r="D259" s="2" t="str">
        <f ca="1">IF(Tabelle1!D518&gt;"",Tabelle1!D518,"")</f>
        <v/>
      </c>
      <c r="E259" t="str">
        <f ca="1">IF(Tabelle1!F518&gt;"",Tabelle1!F518,"")</f>
        <v>Johanniskraut ist Arzneipflanze des Jahres</v>
      </c>
      <c r="F259" t="str">
        <f ca="1">IF(Tabelle1!FE518&gt;"",Tabelle1!E518,"")</f>
        <v/>
      </c>
      <c r="G259" s="8" t="str">
        <f ca="1">IF(Tabelle1!G518&gt;"",Tabelle1!G518,"")</f>
        <v>25</v>
      </c>
      <c r="H259" t="str">
        <f ca="1">IF(Tabelle1!H518&gt;"",Tabelle1!H518,"")</f>
        <v>Pflanzenprofil</v>
      </c>
      <c r="I259" t="str">
        <f ca="1">IF(Tabelle1!I518&gt;"",Tabelle1!I518,"")</f>
        <v/>
      </c>
      <c r="J259" t="str">
        <f ca="1">IF(Tabelle1!I518&gt;0,Tabelle1!I518,"")</f>
        <v/>
      </c>
      <c r="K259" t="str">
        <f ca="1">IF(Tabelle1!K518&gt;"",Tabelle1!K518,"")</f>
        <v/>
      </c>
      <c r="L259" t="str">
        <f ca="1">IF(Tabelle1!J518&gt;"",Tabelle1!J518,"")</f>
        <v/>
      </c>
      <c r="M259" t="str">
        <f ca="1">IF(Tabelle1!L518&gt;0,Tabelle1!L518,"")</f>
        <v/>
      </c>
    </row>
    <row r="260" spans="4:13">
      <c r="D260" s="2" t="str">
        <f ca="1">IF(Tabelle1!D519&gt;"",Tabelle1!D519,"")</f>
        <v/>
      </c>
      <c r="E260" t="e">
        <f ca="1">IF(Tabelle1!#REF!&gt;"",Tabelle1!#REF!,"")</f>
        <v>#REF!</v>
      </c>
      <c r="F260" t="str">
        <f ca="1">IF(Tabelle1!FE519&gt;"",Tabelle1!E519,"")</f>
        <v/>
      </c>
      <c r="G260" s="8" t="e">
        <f ca="1">IF(Tabelle1!#REF!&gt;"",Tabelle1!#REF!,"")</f>
        <v>#REF!</v>
      </c>
      <c r="H260" t="str">
        <f ca="1">IF(Tabelle1!H519&gt;"",Tabelle1!H519,"")</f>
        <v>Pflanzenprofil</v>
      </c>
      <c r="I260" t="str">
        <f ca="1">IF(Tabelle1!I519&gt;"",Tabelle1!I519,"")</f>
        <v/>
      </c>
      <c r="J260" t="str">
        <f ca="1">IF(Tabelle1!I519&gt;0,Tabelle1!I519,"")</f>
        <v/>
      </c>
      <c r="K260" t="str">
        <f ca="1">IF(Tabelle1!K519&gt;"",Tabelle1!K519,"")</f>
        <v/>
      </c>
      <c r="L260" t="str">
        <f ca="1">IF(Tabelle1!J519&gt;"",Tabelle1!J519,"")</f>
        <v/>
      </c>
      <c r="M260" t="str">
        <f ca="1">IF(Tabelle1!L519&gt;0,Tabelle1!L519,"")</f>
        <v/>
      </c>
    </row>
    <row r="261" spans="4:13">
      <c r="D261" s="2" t="str">
        <f ca="1">IF(Tabelle1!D527&gt;"",Tabelle1!D527,"")</f>
        <v/>
      </c>
      <c r="E261" t="str">
        <f ca="1">IF(Tabelle1!F527&gt;"",Tabelle1!F527,"")</f>
        <v/>
      </c>
      <c r="F261" t="str">
        <f ca="1">IF(Tabelle1!FE527&gt;"",Tabelle1!E527,"")</f>
        <v/>
      </c>
      <c r="G261" s="8" t="str">
        <f ca="1">IF(Tabelle1!G527&gt;"",Tabelle1!G527,"")</f>
        <v/>
      </c>
      <c r="H261" t="str">
        <f ca="1">IF(Tabelle1!H527&gt;"",Tabelle1!H527,"")</f>
        <v>--</v>
      </c>
      <c r="I261" t="str">
        <f ca="1">IF(Tabelle1!I527&gt;"",Tabelle1!I527,"")</f>
        <v/>
      </c>
      <c r="J261" t="str">
        <f ca="1">IF(Tabelle1!I527&gt;0,Tabelle1!I527,"")</f>
        <v/>
      </c>
      <c r="K261" t="str">
        <f ca="1">IF(Tabelle1!K527&gt;"",Tabelle1!K527,"")</f>
        <v/>
      </c>
      <c r="L261" t="str">
        <f ca="1">IF(Tabelle1!J527&gt;"",Tabelle1!J527,"")</f>
        <v/>
      </c>
      <c r="M261" t="str">
        <f ca="1">IF(Tabelle1!L527&gt;0,Tabelle1!L527,"")</f>
        <v/>
      </c>
    </row>
    <row r="262" spans="4:13">
      <c r="D262" s="2" t="str">
        <f ca="1">IF(Tabelle1!D528&gt;"",Tabelle1!D528,"")</f>
        <v>Onkologie/Enzyme</v>
      </c>
      <c r="E262" t="str">
        <f ca="1">IF(Tabelle1!F528&gt;"",Tabelle1!F528,"")</f>
        <v>Phytotherapie in der Onkologie am Beispiel des Meraner Krankenhauses</v>
      </c>
      <c r="F262" t="str">
        <f ca="1">IF(Tabelle1!FE528&gt;"",Tabelle1!E528,"")</f>
        <v/>
      </c>
      <c r="G262" s="8" t="str">
        <f ca="1">IF(Tabelle1!G528&gt;"",Tabelle1!G528,"")</f>
        <v>4 - 5</v>
      </c>
      <c r="H262" t="str">
        <f ca="1">IF(Tabelle1!F530&gt;"",Tabelle1!F530,"")</f>
        <v>Granatapfel (Punica granatum)</v>
      </c>
      <c r="I262" t="str">
        <f ca="1">IF(Tabelle1!G530&gt;"",Tabelle1!G530,"")</f>
        <v>14</v>
      </c>
      <c r="J262" t="str">
        <f ca="1">IF(Tabelle1!G530&gt;0,Tabelle1!G530,"")</f>
        <v>14</v>
      </c>
      <c r="K262" t="str">
        <f ca="1">IF(Tabelle1!F531&gt;"",Tabelle1!F531,"")</f>
        <v>PAP III/D und Phytotherapie der Human Papilloma Virus (HPV)- Infektion</v>
      </c>
      <c r="L262" t="str">
        <f ca="1">IF(Tabelle1!E531&gt;"",Tabelle1!E531,"")</f>
        <v>Bavinzki, Ursula</v>
      </c>
      <c r="M262" t="str">
        <f ca="1">IF(Tabelle1!G531&gt;0,Tabelle1!G531,"")</f>
        <v>6 - 7</v>
      </c>
    </row>
    <row r="263" spans="4:13">
      <c r="D263" s="2" t="str">
        <f ca="1">IF(Tabelle1!D529&gt;"",Tabelle1!D529,"")</f>
        <v/>
      </c>
      <c r="E263" t="str">
        <f ca="1">IF(Tabelle1!F529&gt;"",Tabelle1!F529,"")</f>
        <v>Aromatherapie, Aromapflege &amp; Phytotherapie (Wien, 21. - 22. 2 .2015)</v>
      </c>
      <c r="F263" t="str">
        <f ca="1">IF(Tabelle1!FE529&gt;"",Tabelle1!E529,"")</f>
        <v/>
      </c>
      <c r="G263" s="8" t="str">
        <f ca="1">IF(Tabelle1!G529&gt;"",Tabelle1!G529,"")</f>
        <v>17</v>
      </c>
      <c r="H263" t="str">
        <f ca="1">IF(Tabelle1!H529&gt;"",Tabelle1!H529,"")</f>
        <v>Kongress</v>
      </c>
      <c r="I263" t="str">
        <f ca="1">IF(Tabelle1!I529&gt;"",Tabelle1!I529,"")</f>
        <v/>
      </c>
      <c r="J263" t="str">
        <f ca="1">IF(Tabelle1!I529&gt;0,Tabelle1!I529,"")</f>
        <v/>
      </c>
      <c r="K263" t="str">
        <f ca="1">IF(Tabelle1!K529&gt;"",Tabelle1!K529,"")</f>
        <v/>
      </c>
      <c r="L263" t="str">
        <f ca="1">IF(Tabelle1!J529&gt;"",Tabelle1!J529,"")</f>
        <v/>
      </c>
      <c r="M263" t="str">
        <f ca="1">IF(Tabelle1!L529&gt;0,Tabelle1!L529,"")</f>
        <v/>
      </c>
    </row>
    <row r="264" spans="4:13">
      <c r="D264" s="2" t="str">
        <f ca="1">IF(Tabelle1!D530&gt;"",Tabelle1!D530,"")</f>
        <v/>
      </c>
      <c r="E264" t="e">
        <f ca="1">IF(Tabelle1!#REF!&gt;"",Tabelle1!#REF!,"")</f>
        <v>#REF!</v>
      </c>
      <c r="F264" t="str">
        <f ca="1">IF(Tabelle1!FE530&gt;"",Tabelle1!E530,"")</f>
        <v/>
      </c>
      <c r="G264" s="8" t="e">
        <f ca="1">IF(Tabelle1!#REF!&gt;"",Tabelle1!#REF!,"")</f>
        <v>#REF!</v>
      </c>
      <c r="H264" t="str">
        <f ca="1">IF(Tabelle1!H530&gt;"",Tabelle1!H530,"")</f>
        <v>Pflanzenprofil</v>
      </c>
      <c r="I264" t="str">
        <f ca="1">IF(Tabelle1!I530&gt;"",Tabelle1!I530,"")</f>
        <v/>
      </c>
      <c r="J264" t="str">
        <f ca="1">IF(Tabelle1!I530&gt;0,Tabelle1!I530,"")</f>
        <v/>
      </c>
      <c r="K264" t="str">
        <f ca="1">IF(Tabelle1!K530&gt;"",Tabelle1!K530,"")</f>
        <v/>
      </c>
      <c r="L264" t="str">
        <f ca="1">IF(Tabelle1!J530&gt;"",Tabelle1!J530,"")</f>
        <v/>
      </c>
      <c r="M264" t="str">
        <f ca="1">IF(Tabelle1!L530&gt;0,Tabelle1!L530,"")</f>
        <v/>
      </c>
    </row>
    <row r="265" spans="4:13">
      <c r="D265" s="2" t="str">
        <f ca="1">IF(Tabelle1!D531&gt;"",Tabelle1!D531,"")</f>
        <v/>
      </c>
      <c r="E265" t="e">
        <f ca="1">IF(Tabelle1!#REF!&gt;"",Tabelle1!#REF!,"")</f>
        <v>#REF!</v>
      </c>
      <c r="F265" t="str">
        <f ca="1">IF(Tabelle1!FE531&gt;"",Tabelle1!#REF!,"")</f>
        <v/>
      </c>
      <c r="G265" s="8" t="e">
        <f ca="1">IF(Tabelle1!#REF!&gt;"",Tabelle1!#REF!,"")</f>
        <v>#REF!</v>
      </c>
      <c r="H265" t="str">
        <f ca="1">IF(Tabelle1!H531&gt;"",Tabelle1!H531,"")</f>
        <v>Fallbericht aus der Praxis</v>
      </c>
      <c r="I265" t="str">
        <f ca="1">IF(Tabelle1!I531&gt;"",Tabelle1!I531,"")</f>
        <v/>
      </c>
      <c r="J265" t="str">
        <f ca="1">IF(Tabelle1!I531&gt;0,Tabelle1!I531,"")</f>
        <v/>
      </c>
      <c r="K265" t="str">
        <f ca="1">IF(Tabelle1!K531&gt;"",Tabelle1!K531,"")</f>
        <v/>
      </c>
      <c r="L265" t="str">
        <f ca="1">IF(Tabelle1!J531&gt;"",Tabelle1!J531,"")</f>
        <v/>
      </c>
      <c r="M265" t="str">
        <f ca="1">IF(Tabelle1!L531&gt;0,Tabelle1!L531,"")</f>
        <v/>
      </c>
    </row>
    <row r="266" spans="4:13">
      <c r="D266" s="2" t="str">
        <f ca="1">IF(Tabelle1!D539&gt;"",Tabelle1!D539,"")</f>
        <v/>
      </c>
      <c r="E266" t="str">
        <f ca="1">IF(Tabelle1!F539&gt;"",Tabelle1!F539,"")</f>
        <v/>
      </c>
      <c r="F266" t="str">
        <f ca="1">IF(Tabelle1!FE539&gt;"",Tabelle1!E539,"")</f>
        <v/>
      </c>
      <c r="G266" s="8" t="str">
        <f ca="1">IF(Tabelle1!G539&gt;"",Tabelle1!G539,"")</f>
        <v/>
      </c>
      <c r="H266" t="str">
        <f ca="1">IF(Tabelle1!H539&gt;"",Tabelle1!H539,"")</f>
        <v>--</v>
      </c>
      <c r="I266" t="str">
        <f ca="1">IF(Tabelle1!I539&gt;"",Tabelle1!I539,"")</f>
        <v/>
      </c>
      <c r="J266" t="str">
        <f ca="1">IF(Tabelle1!I539&gt;0,Tabelle1!I539,"")</f>
        <v/>
      </c>
      <c r="K266" t="str">
        <f ca="1">IF(Tabelle1!K539&gt;"",Tabelle1!K539,"")</f>
        <v/>
      </c>
      <c r="L266" t="str">
        <f ca="1">IF(Tabelle1!J539&gt;"",Tabelle1!J539,"")</f>
        <v/>
      </c>
      <c r="M266" t="str">
        <f ca="1">IF(Tabelle1!L539&gt;0,Tabelle1!L539,"")</f>
        <v/>
      </c>
    </row>
    <row r="267" spans="4:13">
      <c r="D267" s="2" t="str">
        <f ca="1">IF(Tabelle1!D540&gt;"",Tabelle1!D540,"")</f>
        <v>Pädiatrie</v>
      </c>
      <c r="E267" t="str">
        <f ca="1">IF(Tabelle1!F540&gt;"",Tabelle1!F540,"")</f>
        <v>Phytopharmaka versus Synthetika anhand von häufigen Krankheitsbildern aus der Praxis</v>
      </c>
      <c r="F267" t="str">
        <f ca="1">IF(Tabelle1!FE540&gt;"",Tabelle1!E540,"")</f>
        <v/>
      </c>
      <c r="G267" s="8" t="str">
        <f ca="1">IF(Tabelle1!G540&gt;"",Tabelle1!G540,"")</f>
        <v>4 - 5</v>
      </c>
      <c r="H267" t="str">
        <f ca="1">IF(Tabelle1!F542&gt;"",Tabelle1!F542,"")</f>
        <v>Heidelbeere (Vaccinium myrtillus)</v>
      </c>
      <c r="I267" t="str">
        <f ca="1">IF(Tabelle1!G542&gt;"",Tabelle1!G542,"")</f>
        <v>6</v>
      </c>
      <c r="J267" t="str">
        <f ca="1">IF(Tabelle1!G542&gt;0,Tabelle1!G542,"")</f>
        <v>6</v>
      </c>
      <c r="K267" t="str">
        <f ca="1">IF(Tabelle1!F543&gt;"",Tabelle1!F543,"")</f>
        <v>Migräne</v>
      </c>
      <c r="L267" t="str">
        <f ca="1">IF(Tabelle1!E543&gt;"",Tabelle1!E543,"")</f>
        <v>Obermayr, Monika</v>
      </c>
      <c r="M267" t="str">
        <f ca="1">IF(Tabelle1!G543&gt;0,Tabelle1!G543,"")</f>
        <v>10</v>
      </c>
    </row>
    <row r="268" spans="4:13">
      <c r="D268" s="2" t="str">
        <f ca="1">IF(Tabelle1!D541&gt;"",Tabelle1!D541,"")</f>
        <v/>
      </c>
      <c r="E268" t="str">
        <f ca="1">IF(Tabelle1!F541&gt;"",Tabelle1!F541,"")</f>
        <v>80 Jahre Univ.-Prof. Dr. Wolfgang Kubelka (Feier am 18.3.2015 an der Universität Wien)</v>
      </c>
      <c r="F268" t="str">
        <f ca="1">IF(Tabelle1!FE541&gt;"",Tabelle1!E541,"")</f>
        <v/>
      </c>
      <c r="G268" s="8" t="str">
        <f ca="1">IF(Tabelle1!G541&gt;"",Tabelle1!G541,"")</f>
        <v>7</v>
      </c>
      <c r="H268" t="str">
        <f ca="1">IF(Tabelle1!H541&gt;"",Tabelle1!H541,"")</f>
        <v>Bericht</v>
      </c>
      <c r="I268" t="str">
        <f ca="1">IF(Tabelle1!I541&gt;"",Tabelle1!I541,"")</f>
        <v/>
      </c>
      <c r="J268" t="str">
        <f ca="1">IF(Tabelle1!I541&gt;0,Tabelle1!I541,"")</f>
        <v/>
      </c>
      <c r="K268" t="str">
        <f ca="1">IF(Tabelle1!K541&gt;"",Tabelle1!K541,"")</f>
        <v/>
      </c>
      <c r="L268" t="str">
        <f ca="1">IF(Tabelle1!J541&gt;"",Tabelle1!J541,"")</f>
        <v/>
      </c>
      <c r="M268" t="str">
        <f ca="1">IF(Tabelle1!L541&gt;0,Tabelle1!L541,"")</f>
        <v/>
      </c>
    </row>
    <row r="269" spans="4:13">
      <c r="D269" s="2" t="str">
        <f ca="1">IF(Tabelle1!D542&gt;"",Tabelle1!D542,"")</f>
        <v/>
      </c>
      <c r="E269" t="e">
        <f ca="1">IF(Tabelle1!#REF!&gt;"",Tabelle1!#REF!,"")</f>
        <v>#REF!</v>
      </c>
      <c r="F269" t="str">
        <f ca="1">IF(Tabelle1!FE542&gt;"",Tabelle1!E542,"")</f>
        <v/>
      </c>
      <c r="G269" s="8" t="e">
        <f ca="1">IF(Tabelle1!#REF!&gt;"",Tabelle1!#REF!,"")</f>
        <v>#REF!</v>
      </c>
      <c r="H269" t="str">
        <f ca="1">IF(Tabelle1!H542&gt;"",Tabelle1!H542,"")</f>
        <v>Pflanzenprofil</v>
      </c>
      <c r="I269" t="str">
        <f ca="1">IF(Tabelle1!I542&gt;"",Tabelle1!I542,"")</f>
        <v/>
      </c>
      <c r="J269" t="str">
        <f ca="1">IF(Tabelle1!I542&gt;0,Tabelle1!I542,"")</f>
        <v/>
      </c>
      <c r="K269" t="str">
        <f ca="1">IF(Tabelle1!K542&gt;"",Tabelle1!K542,"")</f>
        <v/>
      </c>
      <c r="L269" t="str">
        <f ca="1">IF(Tabelle1!J542&gt;"",Tabelle1!J542,"")</f>
        <v/>
      </c>
      <c r="M269" t="str">
        <f ca="1">IF(Tabelle1!L542&gt;0,Tabelle1!L542,"")</f>
        <v/>
      </c>
    </row>
    <row r="270" spans="4:13">
      <c r="D270" s="2" t="str">
        <f ca="1">IF(Tabelle1!D543&gt;"",Tabelle1!D543,"")</f>
        <v/>
      </c>
      <c r="E270" t="e">
        <f ca="1">IF(Tabelle1!#REF!&gt;"",Tabelle1!#REF!,"")</f>
        <v>#REF!</v>
      </c>
      <c r="F270" t="str">
        <f ca="1">IF(Tabelle1!FE543&gt;"",Tabelle1!#REF!,"")</f>
        <v/>
      </c>
      <c r="G270" s="8" t="e">
        <f ca="1">IF(Tabelle1!#REF!&gt;"",Tabelle1!#REF!,"")</f>
        <v>#REF!</v>
      </c>
      <c r="H270" t="str">
        <f ca="1">IF(Tabelle1!H543&gt;"",Tabelle1!H543,"")</f>
        <v>Fallbericht aus der Praxis</v>
      </c>
      <c r="I270" t="str">
        <f ca="1">IF(Tabelle1!I543&gt;"",Tabelle1!I543,"")</f>
        <v/>
      </c>
      <c r="J270" t="str">
        <f ca="1">IF(Tabelle1!I543&gt;0,Tabelle1!I543,"")</f>
        <v/>
      </c>
      <c r="K270" t="str">
        <f ca="1">IF(Tabelle1!K543&gt;"",Tabelle1!K543,"")</f>
        <v/>
      </c>
      <c r="L270" t="str">
        <f ca="1">IF(Tabelle1!J543&gt;"",Tabelle1!J543,"")</f>
        <v/>
      </c>
      <c r="M270" t="str">
        <f ca="1">IF(Tabelle1!L543&gt;0,Tabelle1!L543,"")</f>
        <v/>
      </c>
    </row>
    <row r="271" spans="4:13">
      <c r="D271" s="2" t="str">
        <f ca="1">IF(Tabelle1!D544&gt;"",Tabelle1!D544,"")</f>
        <v/>
      </c>
      <c r="E271" t="e">
        <f ca="1">IF(Tabelle1!#REF!&gt;"",Tabelle1!#REF!,"")</f>
        <v>#REF!</v>
      </c>
      <c r="F271" t="str">
        <f ca="1">IF(Tabelle1!FE544&gt;"",Tabelle1!E544,"")</f>
        <v/>
      </c>
      <c r="G271" s="8" t="e">
        <f ca="1">IF(Tabelle1!#REF!&gt;"",Tabelle1!#REF!,"")</f>
        <v>#REF!</v>
      </c>
      <c r="H271" t="str">
        <f ca="1">IF(Tabelle1!H544&gt;"",Tabelle1!H544,"")</f>
        <v>Bericht</v>
      </c>
      <c r="I271" t="str">
        <f ca="1">IF(Tabelle1!I544&gt;"",Tabelle1!I544,"")</f>
        <v/>
      </c>
      <c r="J271" t="str">
        <f ca="1">IF(Tabelle1!I544&gt;0,Tabelle1!I544,"")</f>
        <v/>
      </c>
      <c r="K271" t="str">
        <f ca="1">IF(Tabelle1!K544&gt;"",Tabelle1!K544,"")</f>
        <v/>
      </c>
      <c r="L271" t="str">
        <f ca="1">IF(Tabelle1!J544&gt;"",Tabelle1!J544,"")</f>
        <v/>
      </c>
      <c r="M271" t="str">
        <f ca="1">IF(Tabelle1!L544&gt;0,Tabelle1!L544,"")</f>
        <v/>
      </c>
    </row>
    <row r="272" spans="4:13">
      <c r="D272" s="2" t="str">
        <f ca="1">IF(Tabelle1!D545&gt;"",Tabelle1!D545,"")</f>
        <v/>
      </c>
      <c r="E272" t="e">
        <f ca="1">IF(Tabelle1!#REF!&gt;"",Tabelle1!#REF!,"")</f>
        <v>#REF!</v>
      </c>
      <c r="F272" t="str">
        <f ca="1">IF(Tabelle1!FE545&gt;"",Tabelle1!E545,"")</f>
        <v/>
      </c>
      <c r="G272" s="8" t="e">
        <f ca="1">IF(Tabelle1!#REF!&gt;"",Tabelle1!#REF!,"")</f>
        <v>#REF!</v>
      </c>
      <c r="H272" t="str">
        <f ca="1">IF(Tabelle1!H545&gt;"",Tabelle1!H545,"")</f>
        <v>Kongress</v>
      </c>
      <c r="I272" t="str">
        <f ca="1">IF(Tabelle1!I545&gt;"",Tabelle1!I545,"")</f>
        <v/>
      </c>
      <c r="J272" t="str">
        <f ca="1">IF(Tabelle1!I545&gt;0,Tabelle1!I545,"")</f>
        <v/>
      </c>
      <c r="K272" t="str">
        <f ca="1">IF(Tabelle1!K545&gt;"",Tabelle1!K545,"")</f>
        <v/>
      </c>
      <c r="L272" t="str">
        <f ca="1">IF(Tabelle1!J545&gt;"",Tabelle1!J545,"")</f>
        <v/>
      </c>
      <c r="M272" t="str">
        <f ca="1">IF(Tabelle1!L545&gt;0,Tabelle1!L545,"")</f>
        <v/>
      </c>
    </row>
    <row r="273" spans="4:13">
      <c r="D273" s="2" t="str">
        <f ca="1">IF(Tabelle1!D546&gt;"",Tabelle1!D546,"")</f>
        <v/>
      </c>
      <c r="E273" t="e">
        <f ca="1">IF(Tabelle1!#REF!&gt;"",Tabelle1!#REF!,"")</f>
        <v>#REF!</v>
      </c>
      <c r="F273" t="str">
        <f ca="1">IF(Tabelle1!FE546&gt;"",Tabelle1!E546,"")</f>
        <v/>
      </c>
      <c r="G273" s="8" t="e">
        <f ca="1">IF(Tabelle1!#REF!&gt;"",Tabelle1!#REF!,"")</f>
        <v>#REF!</v>
      </c>
      <c r="H273" t="str">
        <f ca="1">IF(Tabelle1!H546&gt;"",Tabelle1!H546,"")</f>
        <v>Produktprofil</v>
      </c>
      <c r="I273" t="str">
        <f ca="1">IF(Tabelle1!I546&gt;"",Tabelle1!I546,"")</f>
        <v/>
      </c>
      <c r="J273" t="str">
        <f ca="1">IF(Tabelle1!I546&gt;0,Tabelle1!I546,"")</f>
        <v/>
      </c>
      <c r="K273" t="str">
        <f ca="1">IF(Tabelle1!K546&gt;"",Tabelle1!K546,"")</f>
        <v/>
      </c>
      <c r="L273" t="str">
        <f ca="1">IF(Tabelle1!J546&gt;"",Tabelle1!J546,"")</f>
        <v/>
      </c>
      <c r="M273" t="str">
        <f ca="1">IF(Tabelle1!L546&gt;0,Tabelle1!L546,"")</f>
        <v/>
      </c>
    </row>
    <row r="274" spans="4:13">
      <c r="D274" s="2" t="str">
        <f ca="1">IF(Tabelle1!D550&gt;"",Tabelle1!D550,"")</f>
        <v>Erkältungskrankheiten</v>
      </c>
      <c r="E274" t="str">
        <f ca="1">IF(Tabelle1!F550&gt;"",Tabelle1!F550,"")</f>
        <v>Atemwegsinfekte/Husten: Antibiotika versus Phytotherapie</v>
      </c>
      <c r="F274" t="str">
        <f ca="1">IF(Tabelle1!FE550&gt;"",Tabelle1!E550,"")</f>
        <v/>
      </c>
      <c r="G274" s="8" t="str">
        <f ca="1">IF(Tabelle1!G550&gt;"",Tabelle1!G550,"")</f>
        <v>4 - 6</v>
      </c>
      <c r="H274" t="str">
        <f ca="1">IF(Tabelle1!F552&gt;"",Tabelle1!F552,"")</f>
        <v>Isländische Flechte (Cetraria islandica)</v>
      </c>
      <c r="I274" t="str">
        <f ca="1">IF(Tabelle1!G552&gt;"",Tabelle1!G552,"")</f>
        <v>7</v>
      </c>
      <c r="J274" t="str">
        <f ca="1">IF(Tabelle1!G552&gt;0,Tabelle1!G552,"")</f>
        <v>7</v>
      </c>
      <c r="K274" t="str">
        <f ca="1">IF(Tabelle1!F553&gt;"",Tabelle1!F553,"")</f>
        <v>Grippaler Infekt</v>
      </c>
      <c r="L274" t="str">
        <f ca="1">IF(Tabelle1!E553&gt;"",Tabelle1!E553,"")</f>
        <v>Hafner, Wolfgang</v>
      </c>
      <c r="M274" t="str">
        <f ca="1">IF(Tabelle1!G553&gt;0,Tabelle1!G553,"")</f>
        <v>14</v>
      </c>
    </row>
    <row r="275" spans="4:13">
      <c r="D275" s="2" t="str">
        <f ca="1">IF(Tabelle1!D551&gt;"",Tabelle1!D551,"")</f>
        <v/>
      </c>
      <c r="E275" t="str">
        <f ca="1">IF(Tabelle1!F551&gt;"",Tabelle1!F551,"")</f>
        <v>Pharmakobotansiche Exkursion Unken/Salzburg, 5. - 11. 7.2015</v>
      </c>
      <c r="F275" t="str">
        <f ca="1">IF(Tabelle1!FE551&gt;"",Tabelle1!E551,"")</f>
        <v/>
      </c>
      <c r="G275" s="8" t="str">
        <f ca="1">IF(Tabelle1!G551&gt;"",Tabelle1!G551,"")</f>
        <v>10 - 11</v>
      </c>
      <c r="H275" t="str">
        <f ca="1">IF(Tabelle1!H551&gt;"",Tabelle1!H551,"")</f>
        <v xml:space="preserve">Exkursion </v>
      </c>
      <c r="I275" t="str">
        <f ca="1">IF(Tabelle1!I551&gt;"",Tabelle1!I551,"")</f>
        <v/>
      </c>
      <c r="J275" t="str">
        <f ca="1">IF(Tabelle1!I551&gt;0,Tabelle1!I551,"")</f>
        <v/>
      </c>
      <c r="K275" t="str">
        <f ca="1">IF(Tabelle1!K551&gt;"",Tabelle1!K551,"")</f>
        <v/>
      </c>
      <c r="L275" t="str">
        <f ca="1">IF(Tabelle1!J551&gt;"",Tabelle1!J551,"")</f>
        <v/>
      </c>
      <c r="M275" t="str">
        <f ca="1">IF(Tabelle1!L551&gt;0,Tabelle1!L551,"")</f>
        <v/>
      </c>
    </row>
    <row r="276" spans="4:13">
      <c r="D276" s="2" t="str">
        <f ca="1">IF(Tabelle1!D557&gt;"",Tabelle1!D557,"")</f>
        <v>Wechsel + Depression</v>
      </c>
      <c r="E276" t="str">
        <f ca="1">IF(Tabelle1!F557&gt;"",Tabelle1!F557,"")</f>
        <v>Phytopharmaka in der Frauenheilkunde</v>
      </c>
      <c r="F276" t="str">
        <f ca="1">IF(Tabelle1!FE557&gt;"",Tabelle1!E557,"")</f>
        <v/>
      </c>
      <c r="G276" s="8" t="str">
        <f ca="1">IF(Tabelle1!G557&gt;"",Tabelle1!G557,"")</f>
        <v>4 - 6</v>
      </c>
      <c r="H276" t="str">
        <f ca="1">IF(Tabelle1!F559&gt;"",Tabelle1!F559,"")</f>
        <v>Frauenmantel (Alchemilla)</v>
      </c>
      <c r="I276" t="str">
        <f ca="1">IF(Tabelle1!G559&gt;"",Tabelle1!G559,"")</f>
        <v>7</v>
      </c>
      <c r="J276" t="str">
        <f ca="1">IF(Tabelle1!G559&gt;0,Tabelle1!G559,"")</f>
        <v>7</v>
      </c>
      <c r="K276" t="str">
        <f ca="1">IF(Tabelle1!K557&gt;"",Tabelle1!K557,"")</f>
        <v/>
      </c>
      <c r="L276" t="str">
        <f ca="1">IF(Tabelle1!J557&gt;"",Tabelle1!J557,"")</f>
        <v/>
      </c>
      <c r="M276" t="str">
        <f ca="1">IF(Tabelle1!L557&gt;0,Tabelle1!L557,"")</f>
        <v/>
      </c>
    </row>
    <row r="277" spans="4:13">
      <c r="D277" s="2" t="str">
        <f ca="1">IF(Tabelle1!D565&gt;"",Tabelle1!D565,"")</f>
        <v>Gastroenterologie</v>
      </c>
      <c r="E277" t="str">
        <f ca="1">IF(Tabelle1!F565&gt;"",Tabelle1!F565,"")</f>
        <v>Nichtalkoholische Fettlebererkrankungen: Der Weg zur Leberzirrhose</v>
      </c>
      <c r="F277" t="str">
        <f ca="1">IF(Tabelle1!FE565&gt;"",Tabelle1!E565,"")</f>
        <v/>
      </c>
      <c r="G277" s="8" t="str">
        <f ca="1">IF(Tabelle1!G565&gt;"",Tabelle1!G565,"")</f>
        <v>4 - 5</v>
      </c>
      <c r="H277" t="str">
        <f ca="1">IF(Tabelle1!F571&gt;"",Tabelle1!F571,"")</f>
        <v>Bocksdorn (Lycium)</v>
      </c>
      <c r="I277" t="str">
        <f ca="1">IF(Tabelle1!G571&gt;"",Tabelle1!G571,"")</f>
        <v>22</v>
      </c>
      <c r="J277" t="str">
        <f ca="1">IF(Tabelle1!G571&gt;0,Tabelle1!G571,"")</f>
        <v>22</v>
      </c>
      <c r="K277" t="str">
        <f ca="1">IF(Tabelle1!F572&gt;"",Tabelle1!F572,"")</f>
        <v>Obstipation</v>
      </c>
      <c r="L277" t="str">
        <f ca="1">IF(Tabelle1!E572&gt;"",Tabelle1!E572,"")</f>
        <v>Stöckl, Veronika</v>
      </c>
      <c r="M277" t="str">
        <f ca="1">IF(Tabelle1!G572&gt;0,Tabelle1!G572,"")</f>
        <v>23</v>
      </c>
    </row>
    <row r="278" spans="4:13">
      <c r="D278" s="2" t="str">
        <f ca="1">IF(Tabelle1!D566&gt;"",Tabelle1!D566,"")</f>
        <v/>
      </c>
      <c r="E278" t="str">
        <f ca="1">IF(Tabelle1!F566&gt;"",Tabelle1!F566,"")</f>
        <v xml:space="preserve"> GPT- Phytokongress 2015: "Phytotherapie im therapeutischen Konzert", Rostock/Warnemünde, 8. - 10. 10. 2015)</v>
      </c>
      <c r="F278" t="str">
        <f ca="1">IF(Tabelle1!FE566&gt;"",Tabelle1!E566,"")</f>
        <v/>
      </c>
      <c r="G278" s="8" t="str">
        <f ca="1">IF(Tabelle1!G566&gt;"",Tabelle1!G566,"")</f>
        <v>8</v>
      </c>
      <c r="H278" t="str">
        <f ca="1">IF(Tabelle1!H566&gt;"",Tabelle1!H566,"")</f>
        <v>Kongress</v>
      </c>
      <c r="I278" t="str">
        <f ca="1">IF(Tabelle1!I566&gt;"",Tabelle1!I566,"")</f>
        <v/>
      </c>
      <c r="J278" t="str">
        <f ca="1">IF(Tabelle1!I566&gt;0,Tabelle1!I566,"")</f>
        <v/>
      </c>
      <c r="K278" t="str">
        <f ca="1">IF(Tabelle1!K566&gt;"",Tabelle1!K566,"")</f>
        <v/>
      </c>
      <c r="L278" t="str">
        <f ca="1">IF(Tabelle1!J566&gt;"",Tabelle1!J566,"")</f>
        <v/>
      </c>
      <c r="M278" t="str">
        <f ca="1">IF(Tabelle1!L566&gt;0,Tabelle1!L566,"")</f>
        <v/>
      </c>
    </row>
    <row r="279" spans="4:13">
      <c r="D279" s="2" t="str">
        <f ca="1">IF(Tabelle1!D568&gt;"",Tabelle1!D568,"")</f>
        <v/>
      </c>
      <c r="E279" t="str">
        <f ca="1">IF(Tabelle1!F568&gt;"",Tabelle1!F568,"")</f>
        <v>Welche Viren im Herbst zum Angriff ansetzen</v>
      </c>
      <c r="F279" t="str">
        <f ca="1">IF(Tabelle1!FE568&gt;"",Tabelle1!E568,"")</f>
        <v/>
      </c>
      <c r="G279" s="8" t="str">
        <f ca="1">IF(Tabelle1!G568&gt;"",Tabelle1!G568,"")</f>
        <v>12 - 13</v>
      </c>
      <c r="H279" t="str">
        <f ca="1">IF(Tabelle1!H568&gt;"",Tabelle1!H568,"")</f>
        <v>Sonderteil</v>
      </c>
      <c r="I279" t="str">
        <f ca="1">IF(Tabelle1!I568&gt;"",Tabelle1!I568,"")</f>
        <v/>
      </c>
      <c r="J279" t="str">
        <f ca="1">IF(Tabelle1!I568&gt;0,Tabelle1!I568,"")</f>
        <v/>
      </c>
      <c r="K279" t="str">
        <f ca="1">IF(Tabelle1!K568&gt;"",Tabelle1!K568,"")</f>
        <v/>
      </c>
      <c r="L279" t="str">
        <f ca="1">IF(Tabelle1!J568&gt;"",Tabelle1!J568,"")</f>
        <v/>
      </c>
      <c r="M279" t="str">
        <f ca="1">IF(Tabelle1!L568&gt;0,Tabelle1!L568,"")</f>
        <v/>
      </c>
    </row>
    <row r="280" spans="4:13">
      <c r="D280" s="2" t="str">
        <f ca="1">IF(Tabelle1!D569&gt;"",Tabelle1!D569,"")</f>
        <v/>
      </c>
      <c r="E280" t="str">
        <f ca="1">IF(Tabelle1!F569&gt;"",Tabelle1!F569,"")</f>
        <v>Pflanzliche Wirkstoffe mit antiviraler Wirkung</v>
      </c>
      <c r="F280" t="str">
        <f ca="1">IF(Tabelle1!FE569&gt;"",Tabelle1!E569,"")</f>
        <v/>
      </c>
      <c r="G280" s="8" t="str">
        <f ca="1">IF(Tabelle1!G569&gt;"",Tabelle1!G569,"")</f>
        <v>13 - 14</v>
      </c>
      <c r="H280" t="str">
        <f ca="1">IF(Tabelle1!H569&gt;"",Tabelle1!H569,"")</f>
        <v>Sonderteil</v>
      </c>
      <c r="I280" t="str">
        <f ca="1">IF(Tabelle1!I569&gt;"",Tabelle1!I569,"")</f>
        <v/>
      </c>
      <c r="J280" t="str">
        <f ca="1">IF(Tabelle1!I569&gt;0,Tabelle1!I569,"")</f>
        <v/>
      </c>
      <c r="K280" t="str">
        <f ca="1">IF(Tabelle1!K569&gt;"",Tabelle1!K569,"")</f>
        <v/>
      </c>
      <c r="L280" t="str">
        <f ca="1">IF(Tabelle1!J569&gt;"",Tabelle1!J569,"")</f>
        <v/>
      </c>
      <c r="M280" t="str">
        <f ca="1">IF(Tabelle1!L569&gt;0,Tabelle1!L569,"")</f>
        <v/>
      </c>
    </row>
    <row r="281" spans="4:13">
      <c r="D281" s="2" t="str">
        <f ca="1">IF(Tabelle1!D570&gt;"",Tabelle1!D570,"")</f>
        <v/>
      </c>
      <c r="E281" t="str">
        <f ca="1">IF(Tabelle1!F570&gt;"",Tabelle1!F570,"")</f>
        <v>30. Südtiroler Herbstgespräche in Bozen/Meran: Cannabis, Drachenblut, … und perfektes Wetter!</v>
      </c>
      <c r="F281" t="str">
        <f ca="1">IF(Tabelle1!FE570&gt;"",Tabelle1!E570,"")</f>
        <v/>
      </c>
      <c r="G281" s="8" t="str">
        <f ca="1">IF(Tabelle1!G570&gt;"",Tabelle1!G570,"")</f>
        <v>20 - 22</v>
      </c>
      <c r="H281" t="str">
        <f ca="1">IF(Tabelle1!H570&gt;"",Tabelle1!H570,"")</f>
        <v>Kongress</v>
      </c>
      <c r="I281" t="str">
        <f ca="1">IF(Tabelle1!I570&gt;"",Tabelle1!I570,"")</f>
        <v/>
      </c>
      <c r="J281" t="str">
        <f ca="1">IF(Tabelle1!I570&gt;0,Tabelle1!I570,"")</f>
        <v/>
      </c>
      <c r="K281" t="str">
        <f ca="1">IF(Tabelle1!K570&gt;"",Tabelle1!K570,"")</f>
        <v/>
      </c>
      <c r="L281" t="str">
        <f ca="1">IF(Tabelle1!J570&gt;"",Tabelle1!J570,"")</f>
        <v/>
      </c>
      <c r="M281" t="str">
        <f ca="1">IF(Tabelle1!L570&gt;0,Tabelle1!L570,"")</f>
        <v/>
      </c>
    </row>
    <row r="282" spans="4:13">
      <c r="D282" s="2" t="str">
        <f ca="1">IF(Tabelle1!D571&gt;"",Tabelle1!D571,"")</f>
        <v/>
      </c>
      <c r="E282" t="e">
        <f ca="1">IF(Tabelle1!#REF!&gt;"",Tabelle1!#REF!,"")</f>
        <v>#REF!</v>
      </c>
      <c r="F282" t="str">
        <f ca="1">IF(Tabelle1!FE571&gt;"",Tabelle1!E571,"")</f>
        <v/>
      </c>
      <c r="G282" s="8" t="e">
        <f ca="1">IF(Tabelle1!#REF!&gt;"",Tabelle1!#REF!,"")</f>
        <v>#REF!</v>
      </c>
      <c r="H282" t="str">
        <f ca="1">IF(Tabelle1!H571&gt;"",Tabelle1!H571,"")</f>
        <v>Pflanzenprofil</v>
      </c>
      <c r="I282" t="str">
        <f ca="1">IF(Tabelle1!I571&gt;"",Tabelle1!I571,"")</f>
        <v/>
      </c>
      <c r="J282" t="str">
        <f ca="1">IF(Tabelle1!I571&gt;0,Tabelle1!I571,"")</f>
        <v/>
      </c>
      <c r="K282" t="str">
        <f ca="1">IF(Tabelle1!K571&gt;"",Tabelle1!K571,"")</f>
        <v/>
      </c>
      <c r="L282" t="str">
        <f ca="1">IF(Tabelle1!J571&gt;"",Tabelle1!J571,"")</f>
        <v/>
      </c>
      <c r="M282" t="str">
        <f ca="1">IF(Tabelle1!L571&gt;0,Tabelle1!L571,"")</f>
        <v/>
      </c>
    </row>
    <row r="283" spans="4:13">
      <c r="D283" s="2" t="str">
        <f ca="1">IF(Tabelle1!D578&gt;"",Tabelle1!D578,"")</f>
        <v/>
      </c>
      <c r="E283" t="str">
        <f ca="1">IF(Tabelle1!F578&gt;"",Tabelle1!F578,"")</f>
        <v/>
      </c>
      <c r="F283" t="str">
        <f ca="1">IF(Tabelle1!FE578&gt;"",Tabelle1!E578,"")</f>
        <v/>
      </c>
      <c r="G283" s="8" t="str">
        <f ca="1">IF(Tabelle1!G578&gt;"",Tabelle1!G578,"")</f>
        <v/>
      </c>
      <c r="H283" t="str">
        <f ca="1">IF(Tabelle1!H578&gt;"",Tabelle1!H578,"")</f>
        <v>--</v>
      </c>
      <c r="I283" t="str">
        <f ca="1">IF(Tabelle1!I578&gt;"",Tabelle1!I578,"")</f>
        <v/>
      </c>
      <c r="J283" t="str">
        <f ca="1">IF(Tabelle1!I578&gt;0,Tabelle1!I578,"")</f>
        <v/>
      </c>
      <c r="K283" t="str">
        <f ca="1">IF(Tabelle1!K578&gt;"",Tabelle1!K578,"")</f>
        <v/>
      </c>
      <c r="L283" t="str">
        <f ca="1">IF(Tabelle1!J578&gt;"",Tabelle1!J578,"")</f>
        <v/>
      </c>
      <c r="M283" t="str">
        <f ca="1">IF(Tabelle1!L578&gt;0,Tabelle1!L578,"")</f>
        <v/>
      </c>
    </row>
    <row r="284" spans="4:13">
      <c r="D284" s="2" t="str">
        <f ca="1">IF(Tabelle1!D579&gt;"",Tabelle1!D579,"")</f>
        <v>Psychoaktive Pflanzen</v>
      </c>
      <c r="E284" t="str">
        <f ca="1">IF(Tabelle1!F579&gt;"",Tabelle1!F579,"")</f>
        <v>Kava als pflanzliches Anxiolytikum: Chancen auf ein Come-back?</v>
      </c>
      <c r="F284" t="str">
        <f ca="1">IF(Tabelle1!FE579&gt;"",Tabelle1!E579,"")</f>
        <v/>
      </c>
      <c r="G284" s="8" t="str">
        <f ca="1">IF(Tabelle1!G579&gt;"",Tabelle1!G579,"")</f>
        <v>4 - 6</v>
      </c>
      <c r="H284" t="str">
        <f ca="1">IF(Tabelle1!F584&gt;"",Tabelle1!F584,"")</f>
        <v>Goldmohnkraut (Eschscholzia california)</v>
      </c>
      <c r="I284" t="str">
        <f ca="1">IF(Tabelle1!G584&gt;"",Tabelle1!G584,"")</f>
        <v>16</v>
      </c>
      <c r="J284" t="str">
        <f ca="1">IF(Tabelle1!G584&gt;0,Tabelle1!G584,"")</f>
        <v>16</v>
      </c>
      <c r="K284" t="str">
        <f ca="1">IF(Tabelle1!F585&gt;"",Tabelle1!F585,"")</f>
        <v>Hitzewallungen und Schlafstörungen</v>
      </c>
      <c r="L284" t="str">
        <f ca="1">IF(Tabelle1!E585&gt;"",Tabelle1!E585,"")</f>
        <v>Hanner, Barbara</v>
      </c>
      <c r="M284" t="str">
        <f ca="1">IF(Tabelle1!G585&gt;0,Tabelle1!G585,"")</f>
        <v>11</v>
      </c>
    </row>
    <row r="285" spans="4:13">
      <c r="D285" s="2" t="str">
        <f ca="1">IF(Tabelle1!D580&gt;"",Tabelle1!D580,"")</f>
        <v/>
      </c>
      <c r="E285" t="str">
        <f ca="1">IF(Tabelle1!F580&gt;"",Tabelle1!F580,"")</f>
        <v>Frauenmantel (Silbermantel) - Alchemilla vulgaris (alpina) L.s.l.</v>
      </c>
      <c r="F285" t="str">
        <f ca="1">IF(Tabelle1!FE580&gt;"",Tabelle1!E580,"")</f>
        <v/>
      </c>
      <c r="G285" s="8" t="str">
        <f ca="1">IF(Tabelle1!G580&gt;"",Tabelle1!G580,"")</f>
        <v>7 - 9</v>
      </c>
      <c r="H285" t="str">
        <f ca="1">IF(Tabelle1!H580&gt;"",Tabelle1!H580,"")</f>
        <v>Pflanzenprofil</v>
      </c>
      <c r="I285" t="str">
        <f ca="1">IF(Tabelle1!I580&gt;"",Tabelle1!I580,"")</f>
        <v/>
      </c>
      <c r="J285" t="str">
        <f ca="1">IF(Tabelle1!I580&gt;0,Tabelle1!I580,"")</f>
        <v/>
      </c>
      <c r="K285" t="str">
        <f ca="1">IF(Tabelle1!K580&gt;"",Tabelle1!K580,"")</f>
        <v/>
      </c>
      <c r="L285" t="str">
        <f ca="1">IF(Tabelle1!J580&gt;"",Tabelle1!J580,"")</f>
        <v/>
      </c>
      <c r="M285" t="str">
        <f ca="1">IF(Tabelle1!L580&gt;0,Tabelle1!L580,"")</f>
        <v/>
      </c>
    </row>
    <row r="286" spans="4:13">
      <c r="D286" s="2" t="str">
        <f ca="1">IF(Tabelle1!D581&gt;"",Tabelle1!D581,"")</f>
        <v/>
      </c>
      <c r="E286" t="str">
        <f ca="1">IF(Tabelle1!F581&gt;"",Tabelle1!F581,"")</f>
        <v>30. Schweizerische Jahrestagung für Phytotherapie (Baden, 11. 11. 2015): Support für die Phytotherapie in der Pädiatrie</v>
      </c>
      <c r="F286" t="str">
        <f ca="1">IF(Tabelle1!FE581&gt;"",Tabelle1!E581,"")</f>
        <v/>
      </c>
      <c r="G286" s="8" t="str">
        <f ca="1">IF(Tabelle1!G581&gt;"",Tabelle1!G581,"")</f>
        <v>12 - 13</v>
      </c>
      <c r="H286" t="str">
        <f ca="1">IF(Tabelle1!H581&gt;"",Tabelle1!H581,"")</f>
        <v>Kongress</v>
      </c>
      <c r="I286" t="str">
        <f ca="1">IF(Tabelle1!I581&gt;"",Tabelle1!I581,"")</f>
        <v/>
      </c>
      <c r="J286" t="str">
        <f ca="1">IF(Tabelle1!I581&gt;0,Tabelle1!I581,"")</f>
        <v/>
      </c>
      <c r="K286" t="str">
        <f ca="1">IF(Tabelle1!K581&gt;"",Tabelle1!K581,"")</f>
        <v/>
      </c>
      <c r="L286" t="str">
        <f ca="1">IF(Tabelle1!J581&gt;"",Tabelle1!J581,"")</f>
        <v/>
      </c>
      <c r="M286" t="str">
        <f ca="1">IF(Tabelle1!L581&gt;0,Tabelle1!L581,"")</f>
        <v/>
      </c>
    </row>
    <row r="287" spans="4:13">
      <c r="D287" s="2" t="str">
        <f ca="1">IF(Tabelle1!D582&gt;"",Tabelle1!D582,"")</f>
        <v/>
      </c>
      <c r="E287" t="str">
        <f ca="1">IF(Tabelle1!F582&gt;"",Tabelle1!F582,"")</f>
        <v>Cannabis - immer wieder aktuell</v>
      </c>
      <c r="F287" t="str">
        <f ca="1">IF(Tabelle1!FE582&gt;"",Tabelle1!E582,"")</f>
        <v/>
      </c>
      <c r="G287" s="8" t="str">
        <f ca="1">IF(Tabelle1!G582&gt;"",Tabelle1!G582,"")</f>
        <v>13</v>
      </c>
      <c r="H287" t="str">
        <f ca="1">IF(Tabelle1!H582&gt;"",Tabelle1!H582,"")</f>
        <v>Bericht</v>
      </c>
      <c r="I287" t="str">
        <f ca="1">IF(Tabelle1!I582&gt;"",Tabelle1!I582,"")</f>
        <v/>
      </c>
      <c r="J287" t="str">
        <f ca="1">IF(Tabelle1!I582&gt;0,Tabelle1!I582,"")</f>
        <v/>
      </c>
      <c r="K287" t="str">
        <f ca="1">IF(Tabelle1!K582&gt;"",Tabelle1!K582,"")</f>
        <v/>
      </c>
      <c r="L287" t="str">
        <f ca="1">IF(Tabelle1!J582&gt;"",Tabelle1!J582,"")</f>
        <v/>
      </c>
      <c r="M287" t="str">
        <f ca="1">IF(Tabelle1!L582&gt;0,Tabelle1!L582,"")</f>
        <v/>
      </c>
    </row>
    <row r="288" spans="4:13">
      <c r="D288" s="2" t="str">
        <f ca="1">IF(Tabelle1!D583&gt;"",Tabelle1!D583,"")</f>
        <v/>
      </c>
      <c r="E288" t="str">
        <f ca="1">IF(Tabelle1!F583&gt;"",Tabelle1!F583,"")</f>
        <v>Chia und "basil-seeds"- Superfood und mehr?</v>
      </c>
      <c r="F288" t="str">
        <f ca="1">IF(Tabelle1!FE583&gt;"",Tabelle1!E583,"")</f>
        <v/>
      </c>
      <c r="G288" s="8" t="str">
        <f ca="1">IF(Tabelle1!G583&gt;"",Tabelle1!G583,"")</f>
        <v>18</v>
      </c>
      <c r="H288" t="str">
        <f ca="1">IF(Tabelle1!H583&gt;"",Tabelle1!H583,"")</f>
        <v>Pflanzenprofil</v>
      </c>
      <c r="I288" t="str">
        <f ca="1">IF(Tabelle1!I583&gt;"",Tabelle1!I583,"")</f>
        <v/>
      </c>
      <c r="J288" t="str">
        <f ca="1">IF(Tabelle1!I583&gt;0,Tabelle1!I583,"")</f>
        <v/>
      </c>
      <c r="K288" t="str">
        <f ca="1">IF(Tabelle1!K583&gt;"",Tabelle1!K583,"")</f>
        <v/>
      </c>
      <c r="L288" t="str">
        <f ca="1">IF(Tabelle1!J583&gt;"",Tabelle1!J583,"")</f>
        <v/>
      </c>
      <c r="M288" t="str">
        <f ca="1">IF(Tabelle1!L583&gt;0,Tabelle1!L583,"")</f>
        <v/>
      </c>
    </row>
    <row r="289" spans="4:13">
      <c r="D289" s="2" t="str">
        <f ca="1">IF(Tabelle1!D590&gt;"",Tabelle1!D590,"")</f>
        <v>Urologie</v>
      </c>
      <c r="E289" t="str">
        <f ca="1">IF(Tabelle1!F590&gt;"",Tabelle1!F590,"")</f>
        <v>Phytopharmaka in der Urologie</v>
      </c>
      <c r="F289" t="str">
        <f ca="1">IF(Tabelle1!FE590&gt;"",Tabelle1!E590,"")</f>
        <v/>
      </c>
      <c r="G289" s="8" t="str">
        <f ca="1">IF(Tabelle1!G590&gt;"",Tabelle1!G590,"")</f>
        <v>4 - 5</v>
      </c>
      <c r="H289" t="str">
        <f ca="1">IF(Tabelle1!F594&gt;"",Tabelle1!F594,"")</f>
        <v>Klein- Mausohrhabichtskraut (Hieracium pilosella)</v>
      </c>
      <c r="I289" t="str">
        <f ca="1">IF(Tabelle1!G594&gt;"",Tabelle1!G594,"")</f>
        <v>6</v>
      </c>
      <c r="J289" t="str">
        <f ca="1">IF(Tabelle1!G594&gt;0,Tabelle1!G594,"")</f>
        <v>6</v>
      </c>
      <c r="K289" t="str">
        <f ca="1">IF(Tabelle1!F595&gt;"",Tabelle1!F595,"")</f>
        <v>Chronische Zystitis</v>
      </c>
      <c r="L289" t="str">
        <f ca="1">IF(Tabelle1!E595&gt;"",Tabelle1!E595,"")</f>
        <v>Kurzreiter, Hermine</v>
      </c>
      <c r="M289" t="str">
        <f ca="1">IF(Tabelle1!G595&gt;0,Tabelle1!G595,"")</f>
        <v>18</v>
      </c>
    </row>
    <row r="290" spans="4:13">
      <c r="D290" s="2" t="str">
        <f ca="1">IF(Tabelle1!D591&gt;"",Tabelle1!D591,"")</f>
        <v/>
      </c>
      <c r="E290" t="str">
        <f ca="1">IF(Tabelle1!F591&gt;"",Tabelle1!F591,"")</f>
        <v>Weidenröschen- Epilobium bei benigner Prostatahyperplasie</v>
      </c>
      <c r="F290" t="str">
        <f ca="1">IF(Tabelle1!FE591&gt;"",Tabelle1!E591,"")</f>
        <v/>
      </c>
      <c r="G290" s="8" t="str">
        <f ca="1">IF(Tabelle1!G591&gt;"",Tabelle1!G591,"")</f>
        <v>8 - 9</v>
      </c>
      <c r="H290" t="str">
        <f ca="1">IF(Tabelle1!H591&gt;"",Tabelle1!H591,"")</f>
        <v>Schwerpunkt</v>
      </c>
      <c r="I290" t="str">
        <f ca="1">IF(Tabelle1!I591&gt;"",Tabelle1!I591,"")</f>
        <v/>
      </c>
      <c r="J290" t="str">
        <f ca="1">IF(Tabelle1!I591&gt;0,Tabelle1!I591,"")</f>
        <v/>
      </c>
      <c r="K290" t="str">
        <f ca="1">IF(Tabelle1!K591&gt;"",Tabelle1!K591,"")</f>
        <v/>
      </c>
      <c r="L290" t="str">
        <f ca="1">IF(Tabelle1!J591&gt;"",Tabelle1!J591,"")</f>
        <v/>
      </c>
      <c r="M290" t="str">
        <f ca="1">IF(Tabelle1!L591&gt;0,Tabelle1!L591,"")</f>
        <v/>
      </c>
    </row>
    <row r="291" spans="4:13">
      <c r="D291" s="2" t="str">
        <f ca="1">IF(Tabelle1!D592&gt;"",Tabelle1!D592,"")</f>
        <v/>
      </c>
      <c r="E291" t="str">
        <f ca="1">IF(Tabelle1!F592&gt;"",Tabelle1!F592,"")</f>
        <v>Konstruktive Kritik sieht anders aus</v>
      </c>
      <c r="F291" t="str">
        <f ca="1">IF(Tabelle1!FE592&gt;"",Tabelle1!E592,"")</f>
        <v/>
      </c>
      <c r="G291" s="8" t="str">
        <f ca="1">IF(Tabelle1!G592&gt;"",Tabelle1!G592,"")</f>
        <v>14 - 16</v>
      </c>
      <c r="H291" t="str">
        <f ca="1">IF(Tabelle1!H592&gt;"",Tabelle1!H592,"")</f>
        <v>Bericht</v>
      </c>
      <c r="I291" t="str">
        <f ca="1">IF(Tabelle1!I592&gt;"",Tabelle1!I592,"")</f>
        <v/>
      </c>
      <c r="J291" t="str">
        <f ca="1">IF(Tabelle1!I592&gt;0,Tabelle1!I592,"")</f>
        <v/>
      </c>
      <c r="K291" t="str">
        <f ca="1">IF(Tabelle1!K592&gt;"",Tabelle1!K592,"")</f>
        <v/>
      </c>
      <c r="L291" t="str">
        <f ca="1">IF(Tabelle1!J592&gt;"",Tabelle1!J592,"")</f>
        <v/>
      </c>
      <c r="M291" t="str">
        <f ca="1">IF(Tabelle1!L592&gt;0,Tabelle1!L592,"")</f>
        <v/>
      </c>
    </row>
    <row r="292" spans="4:13">
      <c r="D292" s="2" t="str">
        <f ca="1">IF(Tabelle1!D593&gt;"",Tabelle1!D593,"")</f>
        <v/>
      </c>
      <c r="E292" t="str">
        <f ca="1">IF(Tabelle1!F593&gt;"",Tabelle1!F593,"")</f>
        <v>Neuigkeiten von ESCOP</v>
      </c>
      <c r="F292" t="str">
        <f ca="1">IF(Tabelle1!FE593&gt;"",Tabelle1!E593,"")</f>
        <v/>
      </c>
      <c r="G292" s="8" t="str">
        <f ca="1">IF(Tabelle1!G593&gt;"",Tabelle1!G593,"")</f>
        <v>17</v>
      </c>
      <c r="H292" t="str">
        <f ca="1">IF(Tabelle1!H593&gt;"",Tabelle1!H593,"")</f>
        <v>Bericht</v>
      </c>
      <c r="I292" t="str">
        <f ca="1">IF(Tabelle1!I593&gt;"",Tabelle1!I593,"")</f>
        <v/>
      </c>
      <c r="J292" t="str">
        <f ca="1">IF(Tabelle1!I593&gt;0,Tabelle1!I593,"")</f>
        <v/>
      </c>
      <c r="K292" t="str">
        <f ca="1">IF(Tabelle1!K593&gt;"",Tabelle1!K593,"")</f>
        <v/>
      </c>
      <c r="L292" t="str">
        <f ca="1">IF(Tabelle1!J593&gt;"",Tabelle1!J593,"")</f>
        <v/>
      </c>
      <c r="M292" t="str">
        <f ca="1">IF(Tabelle1!L593&gt;0,Tabelle1!L593,"")</f>
        <v/>
      </c>
    </row>
    <row r="293" spans="4:13">
      <c r="D293" s="2" t="str">
        <f ca="1">IF(Tabelle1!D600&gt;"",Tabelle1!D600,"")</f>
        <v>Giftpflanzen</v>
      </c>
      <c r="E293" t="str">
        <f ca="1">IF(Tabelle1!F600&gt;"",Tabelle1!F600,"")</f>
        <v>In aller Munde: Pyrrolizidinalkaloide (PA)</v>
      </c>
      <c r="F293" t="str">
        <f ca="1">IF(Tabelle1!FE600&gt;"",Tabelle1!E600,"")</f>
        <v/>
      </c>
      <c r="G293" s="8" t="str">
        <f ca="1">IF(Tabelle1!G600&gt;"",Tabelle1!G600,"")</f>
        <v>4 - 7</v>
      </c>
      <c r="H293" t="str">
        <f ca="1">IF(Tabelle1!H600&gt;"",Tabelle1!H600,"")</f>
        <v>Schwerpunkt</v>
      </c>
      <c r="I293" t="str">
        <f ca="1">IF(Tabelle1!I600&gt;"",Tabelle1!I600,"")</f>
        <v/>
      </c>
      <c r="J293" t="str">
        <f ca="1">IF(Tabelle1!I600&gt;0,Tabelle1!I600,"")</f>
        <v/>
      </c>
      <c r="K293" t="str">
        <f ca="1">IF(Tabelle1!F605&gt;"",Tabelle1!F605,"")</f>
        <v>Dyspeptische Beschwerden unter Protonenpumpenhemmer</v>
      </c>
      <c r="L293" t="str">
        <f ca="1">IF(Tabelle1!E605&gt;"",Tabelle1!E605,"")</f>
        <v>Syen, Albert</v>
      </c>
      <c r="M293" t="str">
        <f ca="1">IF(Tabelle1!G605&gt;0,Tabelle1!G605,"")</f>
        <v>20</v>
      </c>
    </row>
    <row r="294" spans="4:13">
      <c r="D294" s="2" t="str">
        <f ca="1">IF(Tabelle1!D601&gt;"",Tabelle1!D601,"")</f>
        <v/>
      </c>
      <c r="E294" t="str">
        <f ca="1">IF(Tabelle1!F601&gt;"",Tabelle1!F601,"")</f>
        <v>Anwendung von Teebaumöl bei Tieren: Achtung bei der Tierart Katze!</v>
      </c>
      <c r="F294" t="str">
        <f ca="1">IF(Tabelle1!FE601&gt;"",Tabelle1!E601,"")</f>
        <v/>
      </c>
      <c r="G294" s="8" t="str">
        <f ca="1">IF(Tabelle1!G601&gt;"",Tabelle1!G601,"")</f>
        <v>8 - 10</v>
      </c>
      <c r="H294" t="str">
        <f ca="1">IF(Tabelle1!H601&gt;"",Tabelle1!H601,"")</f>
        <v>Veterinärmedizin</v>
      </c>
      <c r="I294" t="str">
        <f ca="1">IF(Tabelle1!I601&gt;"",Tabelle1!I601,"")</f>
        <v/>
      </c>
      <c r="J294" t="str">
        <f ca="1">IF(Tabelle1!I601&gt;0,Tabelle1!I601,"")</f>
        <v/>
      </c>
      <c r="K294" t="str">
        <f ca="1">IF(Tabelle1!K601&gt;"",Tabelle1!K601,"")</f>
        <v/>
      </c>
      <c r="L294" t="str">
        <f ca="1">IF(Tabelle1!J601&gt;"",Tabelle1!J601,"")</f>
        <v/>
      </c>
      <c r="M294" t="str">
        <f ca="1">IF(Tabelle1!L601&gt;0,Tabelle1!L601,"")</f>
        <v/>
      </c>
    </row>
    <row r="295" spans="4:13">
      <c r="D295" s="2" t="str">
        <f ca="1">IF(Tabelle1!D602&gt;"",Tabelle1!D602,"")</f>
        <v/>
      </c>
      <c r="E295" t="str">
        <f ca="1">IF(Tabelle1!F602&gt;"",Tabelle1!F602,"")</f>
        <v>Buchpräsentation: Wichtl - Teedrogen und Phytopharmaka</v>
      </c>
      <c r="F295" t="str">
        <f ca="1">IF(Tabelle1!FE602&gt;"",Tabelle1!E602,"")</f>
        <v/>
      </c>
      <c r="G295" s="8" t="str">
        <f ca="1">IF(Tabelle1!G602&gt;"",Tabelle1!G602,"")</f>
        <v>11</v>
      </c>
      <c r="H295" t="str">
        <f ca="1">IF(Tabelle1!H602&gt;"",Tabelle1!H602,"")</f>
        <v>Bericht</v>
      </c>
      <c r="I295" t="str">
        <f ca="1">IF(Tabelle1!I602&gt;"",Tabelle1!I602,"")</f>
        <v/>
      </c>
      <c r="J295" t="str">
        <f ca="1">IF(Tabelle1!I602&gt;0,Tabelle1!I602,"")</f>
        <v/>
      </c>
      <c r="K295" t="str">
        <f ca="1">IF(Tabelle1!K602&gt;"",Tabelle1!K602,"")</f>
        <v/>
      </c>
      <c r="L295" t="str">
        <f ca="1">IF(Tabelle1!J602&gt;"",Tabelle1!J602,"")</f>
        <v/>
      </c>
      <c r="M295" t="str">
        <f ca="1">IF(Tabelle1!L602&gt;0,Tabelle1!L602,"")</f>
        <v/>
      </c>
    </row>
    <row r="296" spans="4:13">
      <c r="D296" s="2" t="str">
        <f ca="1">IF(Tabelle1!D603&gt;"",Tabelle1!D603,"")</f>
        <v/>
      </c>
      <c r="E296" t="str">
        <f ca="1">IF(Tabelle1!F603&gt;"",Tabelle1!F603,"")</f>
        <v>Österreichische Menopausengesellschaft März 2016: Soja-Isoflavone als erstes Mittel der Wahl gegen vasomotorische Beschwerden in der Menopause</v>
      </c>
      <c r="F296" t="str">
        <f ca="1">IF(Tabelle1!FE603&gt;"",Tabelle1!E603,"")</f>
        <v/>
      </c>
      <c r="G296" s="8" t="str">
        <f ca="1">IF(Tabelle1!G603&gt;"",Tabelle1!G603,"")</f>
        <v>14 - 16</v>
      </c>
      <c r="H296" t="str">
        <f ca="1">IF(Tabelle1!H603&gt;"",Tabelle1!H603,"")</f>
        <v>Aus der Wissenschaft</v>
      </c>
      <c r="I296" t="str">
        <f ca="1">IF(Tabelle1!I603&gt;"",Tabelle1!I603,"")</f>
        <v/>
      </c>
      <c r="J296" t="str">
        <f ca="1">IF(Tabelle1!I603&gt;0,Tabelle1!I603,"")</f>
        <v/>
      </c>
      <c r="K296" t="str">
        <f ca="1">IF(Tabelle1!K603&gt;"",Tabelle1!K603,"")</f>
        <v/>
      </c>
      <c r="L296" t="str">
        <f ca="1">IF(Tabelle1!J603&gt;"",Tabelle1!J603,"")</f>
        <v/>
      </c>
      <c r="M296" t="str">
        <f ca="1">IF(Tabelle1!L603&gt;0,Tabelle1!L603,"")</f>
        <v/>
      </c>
    </row>
    <row r="297" spans="4:13">
      <c r="D297" s="2" t="str">
        <f ca="1">IF(Tabelle1!D604&gt;"",Tabelle1!D604,"")</f>
        <v/>
      </c>
      <c r="E297" t="str">
        <f ca="1">IF(Tabelle1!F604&gt;"",Tabelle1!F604,"")</f>
        <v>Gegendarstellung: "Wechselbeschwerden: Pflanzliche Präparate auf dem Prüfstand"</v>
      </c>
      <c r="F297" t="str">
        <f ca="1">IF(Tabelle1!FE604&gt;"",Tabelle1!E604,"")</f>
        <v/>
      </c>
      <c r="G297" s="8" t="str">
        <f ca="1">IF(Tabelle1!G604&gt;"",Tabelle1!G604,"")</f>
        <v>18 - 19</v>
      </c>
      <c r="H297" t="str">
        <f ca="1">IF(Tabelle1!H604&gt;"",Tabelle1!H604,"")</f>
        <v>Bericht</v>
      </c>
      <c r="I297" t="str">
        <f ca="1">IF(Tabelle1!I604&gt;"",Tabelle1!I604,"")</f>
        <v/>
      </c>
      <c r="J297" t="str">
        <f ca="1">IF(Tabelle1!I604&gt;0,Tabelle1!I604,"")</f>
        <v/>
      </c>
      <c r="K297" t="str">
        <f ca="1">IF(Tabelle1!K604&gt;"",Tabelle1!K604,"")</f>
        <v/>
      </c>
      <c r="L297" t="str">
        <f ca="1">IF(Tabelle1!J604&gt;"",Tabelle1!J604,"")</f>
        <v/>
      </c>
      <c r="M297" t="str">
        <f ca="1">IF(Tabelle1!L604&gt;0,Tabelle1!L604,"")</f>
        <v/>
      </c>
    </row>
    <row r="298" spans="4:13">
      <c r="D298" s="2" t="str">
        <f ca="1">IF(Tabelle1!D611&gt;"",Tabelle1!D611,"")</f>
        <v>Husten - Schnupfen - Grippe</v>
      </c>
      <c r="E298" t="str">
        <f ca="1">IF(Tabelle1!F611&gt;"",Tabelle1!F611,"")</f>
        <v>Phytopharmaka bei Atemwegserkrankungen aus der Sicht der Pädiatrie</v>
      </c>
      <c r="F298" t="str">
        <f ca="1">IF(Tabelle1!FE611&gt;"",Tabelle1!E611,"")</f>
        <v/>
      </c>
      <c r="G298" s="8" t="str">
        <f ca="1">IF(Tabelle1!G611&gt;"",Tabelle1!G611,"")</f>
        <v>4 - 6</v>
      </c>
      <c r="H298" t="str">
        <f ca="1">IF(Tabelle1!F615&gt;"",Tabelle1!F615,"")</f>
        <v>Grindelie (Grindelia spp.)</v>
      </c>
      <c r="I298" t="str">
        <f ca="1">IF(Tabelle1!G615&gt;"",Tabelle1!G615,"")</f>
        <v>6</v>
      </c>
      <c r="J298" t="str">
        <f ca="1">IF(Tabelle1!G615&gt;0,Tabelle1!G615,"")</f>
        <v>6</v>
      </c>
      <c r="K298" t="str">
        <f ca="1">IF(Tabelle1!F616&gt;"",Tabelle1!F616,"")</f>
        <v>Rezidivierende Infekte</v>
      </c>
      <c r="L298" t="str">
        <f ca="1">IF(Tabelle1!E616&gt;"",Tabelle1!E616,"")</f>
        <v>Ziebermayr, Blanca</v>
      </c>
      <c r="M298" t="str">
        <f ca="1">IF(Tabelle1!G616&gt;0,Tabelle1!G616,"")</f>
        <v>22</v>
      </c>
    </row>
    <row r="299" spans="4:13">
      <c r="D299" s="2" t="str">
        <f ca="1">IF(Tabelle1!D612&gt;"",Tabelle1!D612,"")</f>
        <v/>
      </c>
      <c r="E299" t="str">
        <f ca="1">IF(Tabelle1!F612&gt;"",Tabelle1!F612,"")</f>
        <v>Phytotherapiekongress Bonn, 2. - 4. Juni 2016 2016</v>
      </c>
      <c r="F299" t="str">
        <f ca="1">IF(Tabelle1!FE612&gt;"",Tabelle1!E612,"")</f>
        <v/>
      </c>
      <c r="G299" s="8" t="str">
        <f ca="1">IF(Tabelle1!G612&gt;"",Tabelle1!G612,"")</f>
        <v>14 - 15</v>
      </c>
      <c r="H299" t="str">
        <f ca="1">IF(Tabelle1!H612&gt;"",Tabelle1!H612,"")</f>
        <v>Kongress</v>
      </c>
      <c r="I299" t="str">
        <f ca="1">IF(Tabelle1!I612&gt;"",Tabelle1!I612,"")</f>
        <v/>
      </c>
      <c r="J299" t="str">
        <f ca="1">IF(Tabelle1!I612&gt;0,Tabelle1!I612,"")</f>
        <v/>
      </c>
      <c r="K299" t="str">
        <f ca="1">IF(Tabelle1!K612&gt;"",Tabelle1!K612,"")</f>
        <v/>
      </c>
      <c r="L299" t="str">
        <f ca="1">IF(Tabelle1!J612&gt;"",Tabelle1!J612,"")</f>
        <v/>
      </c>
      <c r="M299" t="str">
        <f ca="1">IF(Tabelle1!L612&gt;0,Tabelle1!L612,"")</f>
        <v/>
      </c>
    </row>
    <row r="300" spans="4:13">
      <c r="D300" s="2" t="str">
        <f ca="1">IF(Tabelle1!D613&gt;"",Tabelle1!D613,"")</f>
        <v/>
      </c>
      <c r="E300" t="str">
        <f ca="1">IF(Tabelle1!F613&gt;"",Tabelle1!F613,"")</f>
        <v>Neue Erkenntnisse: Der Steirische Ölkürbis (Curcubita pepo L.)</v>
      </c>
      <c r="F300" t="str">
        <f ca="1">IF(Tabelle1!FE613&gt;"",Tabelle1!E613,"")</f>
        <v/>
      </c>
      <c r="G300" s="8" t="str">
        <f ca="1">IF(Tabelle1!G613&gt;"",Tabelle1!G613,"")</f>
        <v>16 - 17</v>
      </c>
      <c r="H300" t="str">
        <f ca="1">IF(Tabelle1!H613&gt;"",Tabelle1!H613,"")</f>
        <v>Pflanzenprofil</v>
      </c>
      <c r="I300" t="str">
        <f ca="1">IF(Tabelle1!I613&gt;"",Tabelle1!I613,"")</f>
        <v/>
      </c>
      <c r="J300" t="str">
        <f ca="1">IF(Tabelle1!I613&gt;0,Tabelle1!I613,"")</f>
        <v/>
      </c>
      <c r="K300" t="str">
        <f ca="1">IF(Tabelle1!K613&gt;"",Tabelle1!K613,"")</f>
        <v/>
      </c>
      <c r="L300" t="str">
        <f ca="1">IF(Tabelle1!J613&gt;"",Tabelle1!J613,"")</f>
        <v/>
      </c>
      <c r="M300" t="str">
        <f ca="1">IF(Tabelle1!L613&gt;0,Tabelle1!L613,"")</f>
        <v/>
      </c>
    </row>
    <row r="301" spans="4:13">
      <c r="D301" s="2" t="str">
        <f ca="1">IF(Tabelle1!D614&gt;"",Tabelle1!D614,"")</f>
        <v/>
      </c>
      <c r="E301" t="str">
        <f ca="1">IF(Tabelle1!F614&gt;"",Tabelle1!F614,"")</f>
        <v>Pharmakobotanische Exkursion Göstling an der Ybbs/Hochkar, 3. - 10.  Juli 2016</v>
      </c>
      <c r="F301" t="str">
        <f ca="1">IF(Tabelle1!FE614&gt;"",Tabelle1!E614,"")</f>
        <v/>
      </c>
      <c r="G301" s="8" t="str">
        <f ca="1">IF(Tabelle1!G614&gt;"",Tabelle1!G614,"")</f>
        <v>20</v>
      </c>
      <c r="H301" t="str">
        <f ca="1">IF(Tabelle1!H614&gt;"",Tabelle1!H614,"")</f>
        <v xml:space="preserve">Exkursion </v>
      </c>
      <c r="I301" t="str">
        <f ca="1">IF(Tabelle1!I614&gt;"",Tabelle1!I614,"")</f>
        <v/>
      </c>
      <c r="J301" t="str">
        <f ca="1">IF(Tabelle1!I614&gt;0,Tabelle1!I614,"")</f>
        <v/>
      </c>
      <c r="K301" t="str">
        <f ca="1">IF(Tabelle1!K614&gt;"",Tabelle1!K614,"")</f>
        <v/>
      </c>
      <c r="L301" t="str">
        <f ca="1">IF(Tabelle1!J614&gt;"",Tabelle1!J614,"")</f>
        <v/>
      </c>
      <c r="M301" t="str">
        <f ca="1">IF(Tabelle1!L614&gt;0,Tabelle1!L614,"")</f>
        <v/>
      </c>
    </row>
    <row r="302" spans="4:13">
      <c r="D302" s="2" t="str">
        <f ca="1">IF(Tabelle1!D615&gt;"",Tabelle1!D615,"")</f>
        <v/>
      </c>
      <c r="E302" t="e">
        <f ca="1">IF(Tabelle1!#REF!&gt;"",Tabelle1!#REF!,"")</f>
        <v>#REF!</v>
      </c>
      <c r="F302" t="str">
        <f ca="1">IF(Tabelle1!FE615&gt;"",Tabelle1!E615,"")</f>
        <v/>
      </c>
      <c r="G302" s="8" t="e">
        <f ca="1">IF(Tabelle1!#REF!&gt;"",Tabelle1!#REF!,"")</f>
        <v>#REF!</v>
      </c>
      <c r="H302" t="str">
        <f ca="1">IF(Tabelle1!H615&gt;"",Tabelle1!H615,"")</f>
        <v>Pflanzenprofil</v>
      </c>
      <c r="I302" t="str">
        <f ca="1">IF(Tabelle1!I615&gt;"",Tabelle1!I615,"")</f>
        <v/>
      </c>
      <c r="J302" t="str">
        <f ca="1">IF(Tabelle1!I615&gt;0,Tabelle1!I615,"")</f>
        <v/>
      </c>
      <c r="K302" t="str">
        <f ca="1">IF(Tabelle1!K615&gt;"",Tabelle1!K615,"")</f>
        <v/>
      </c>
      <c r="L302" t="str">
        <f ca="1">IF(Tabelle1!J615&gt;"",Tabelle1!J615,"")</f>
        <v/>
      </c>
      <c r="M302" t="str">
        <f ca="1">IF(Tabelle1!L615&gt;0,Tabelle1!L615,"")</f>
        <v/>
      </c>
    </row>
    <row r="303" spans="4:13">
      <c r="D303" s="2" t="str">
        <f ca="1">IF(Tabelle1!D623&gt;"",Tabelle1!D623,"")</f>
        <v>Onkologie</v>
      </c>
      <c r="E303" t="str">
        <f ca="1">IF(Tabelle1!F623&gt;"",Tabelle1!F623,"")</f>
        <v>Die Bedeutung der Phytotherapie beim Fatigue- Syndrom in der Onkologie</v>
      </c>
      <c r="F303" t="str">
        <f ca="1">IF(Tabelle1!FE623&gt;"",Tabelle1!E623,"")</f>
        <v/>
      </c>
      <c r="G303" s="8" t="str">
        <f ca="1">IF(Tabelle1!G623&gt;"",Tabelle1!G623,"")</f>
        <v>4 -5</v>
      </c>
      <c r="H303" t="str">
        <f ca="1">IF(Tabelle1!F625&gt;"",Tabelle1!F625,"")</f>
        <v xml:space="preserve">Euphorbia </v>
      </c>
      <c r="I303" t="str">
        <f ca="1">IF(Tabelle1!G625&gt;"",Tabelle1!G625,"")</f>
        <v>12</v>
      </c>
      <c r="J303" t="str">
        <f ca="1">IF(Tabelle1!G625&gt;0,Tabelle1!G625,"")</f>
        <v>12</v>
      </c>
      <c r="K303" t="str">
        <f ca="1">IF(Tabelle1!F626&gt;"",Tabelle1!F626,"")</f>
        <v>Kombinierte Phytotherapie bei chronischer Prostatitis und Prostatakarzinom</v>
      </c>
      <c r="L303" t="str">
        <f ca="1">IF(Tabelle1!E626&gt;"",Tabelle1!E626,"")</f>
        <v>Ramsauer, Josef</v>
      </c>
      <c r="M303">
        <f ca="1">IF(Tabelle1!G626&gt;0,Tabelle1!G626,"")</f>
        <v>26</v>
      </c>
    </row>
    <row r="304" spans="4:13">
      <c r="D304" s="2" t="str">
        <f ca="1">IF(Tabelle1!D624&gt;"",Tabelle1!D624,"")</f>
        <v/>
      </c>
      <c r="E304" t="str">
        <f ca="1">IF(Tabelle1!F624&gt;"",Tabelle1!F624,"")</f>
        <v>Komplementäre Tumortherapie: Interview aus Hausarzt 9/16 mit Peter Lechleitner</v>
      </c>
      <c r="F304" t="str">
        <f ca="1">IF(Tabelle1!FE624&gt;"",Tabelle1!E624,"")</f>
        <v/>
      </c>
      <c r="G304" s="8" t="str">
        <f ca="1">IF(Tabelle1!G624&gt;"",Tabelle1!G624,"")</f>
        <v>6 - 7</v>
      </c>
      <c r="H304" t="str">
        <f ca="1">IF(Tabelle1!H624&gt;"",Tabelle1!H624,"")</f>
        <v>Schwerpunkt</v>
      </c>
      <c r="I304" t="str">
        <f ca="1">IF(Tabelle1!I624&gt;"",Tabelle1!I624,"")</f>
        <v/>
      </c>
      <c r="J304" t="str">
        <f ca="1">IF(Tabelle1!I624&gt;0,Tabelle1!I624,"")</f>
        <v/>
      </c>
      <c r="K304" t="str">
        <f ca="1">IF(Tabelle1!K624&gt;"",Tabelle1!K624,"")</f>
        <v/>
      </c>
      <c r="L304" t="str">
        <f ca="1">IF(Tabelle1!J624&gt;"",Tabelle1!J624,"")</f>
        <v/>
      </c>
      <c r="M304" t="str">
        <f ca="1">IF(Tabelle1!L624&gt;0,Tabelle1!L624,"")</f>
        <v/>
      </c>
    </row>
    <row r="305" spans="4:13">
      <c r="D305" s="2" t="str">
        <f ca="1">IF(Tabelle1!D625&gt;"",Tabelle1!D625,"")</f>
        <v/>
      </c>
      <c r="E305" t="e">
        <f ca="1">IF(Tabelle1!#REF!&gt;"",Tabelle1!#REF!,"")</f>
        <v>#REF!</v>
      </c>
      <c r="F305" t="str">
        <f ca="1">IF(Tabelle1!FE625&gt;"",Tabelle1!E625,"")</f>
        <v/>
      </c>
      <c r="G305" s="8" t="e">
        <f ca="1">IF(Tabelle1!#REF!&gt;"",Tabelle1!#REF!,"")</f>
        <v>#REF!</v>
      </c>
      <c r="H305" t="str">
        <f ca="1">IF(Tabelle1!H625&gt;"",Tabelle1!H625,"")</f>
        <v>Pflanzenprofil</v>
      </c>
      <c r="I305" t="str">
        <f ca="1">IF(Tabelle1!I625&gt;"",Tabelle1!I625,"")</f>
        <v/>
      </c>
      <c r="J305" t="str">
        <f ca="1">IF(Tabelle1!I625&gt;0,Tabelle1!I625,"")</f>
        <v/>
      </c>
      <c r="K305" t="str">
        <f ca="1">IF(Tabelle1!K625&gt;"",Tabelle1!K625,"")</f>
        <v/>
      </c>
      <c r="L305" t="str">
        <f ca="1">IF(Tabelle1!J625&gt;"",Tabelle1!J625,"")</f>
        <v/>
      </c>
      <c r="M305" t="str">
        <f ca="1">IF(Tabelle1!L625&gt;0,Tabelle1!L625,"")</f>
        <v/>
      </c>
    </row>
    <row r="306" spans="4:13">
      <c r="D306" s="2" t="str">
        <f ca="1">IF(Tabelle1!D626&gt;"",Tabelle1!D626,"")</f>
        <v/>
      </c>
      <c r="E306" t="e">
        <f ca="1">IF(Tabelle1!#REF!&gt;"",Tabelle1!#REF!,"")</f>
        <v>#REF!</v>
      </c>
      <c r="F306" t="str">
        <f ca="1">IF(Tabelle1!FE626&gt;"",Tabelle1!#REF!,"")</f>
        <v/>
      </c>
      <c r="G306" s="8" t="e">
        <f ca="1">IF(Tabelle1!#REF!&gt;"",Tabelle1!#REF!,"")</f>
        <v>#REF!</v>
      </c>
      <c r="H306" t="str">
        <f ca="1">IF(Tabelle1!H626&gt;"",Tabelle1!H626,"")</f>
        <v>Fallbericht aus der Praxis</v>
      </c>
      <c r="I306" t="str">
        <f ca="1">IF(Tabelle1!I626&gt;"",Tabelle1!I626,"")</f>
        <v/>
      </c>
      <c r="J306" t="str">
        <f ca="1">IF(Tabelle1!I626&gt;0,Tabelle1!I626,"")</f>
        <v/>
      </c>
      <c r="K306" t="str">
        <f ca="1">IF(Tabelle1!K626&gt;"",Tabelle1!K626,"")</f>
        <v/>
      </c>
      <c r="L306" t="str">
        <f ca="1">IF(Tabelle1!J626&gt;"",Tabelle1!J626,"")</f>
        <v/>
      </c>
      <c r="M306" t="str">
        <f ca="1">IF(Tabelle1!L626&gt;0,Tabelle1!L626,"")</f>
        <v/>
      </c>
    </row>
    <row r="307" spans="4:13">
      <c r="D307" s="2" t="str">
        <f ca="1">IF(Tabelle1!D633&gt;"",Tabelle1!D633,"")</f>
        <v>Abgrenzung AM/NM/MP</v>
      </c>
      <c r="E307" t="str">
        <f ca="1">IF(Tabelle1!F633&gt;"",Tabelle1!F633,"")</f>
        <v>Arzneimittel oder Nahrungsergänzungsmittel?</v>
      </c>
      <c r="F307" t="str">
        <f ca="1">IF(Tabelle1!FE633&gt;"",Tabelle1!E633,"")</f>
        <v/>
      </c>
      <c r="G307" s="8" t="str">
        <f ca="1">IF(Tabelle1!G633&gt;"",Tabelle1!G633,"")</f>
        <v>4</v>
      </c>
      <c r="H307" t="str">
        <f ca="1">IF(Tabelle1!F636&gt;"",Tabelle1!F636,"")</f>
        <v>Tüpfelfarn (Polypodium vulgare)</v>
      </c>
      <c r="I307" t="str">
        <f ca="1">IF(Tabelle1!G636&gt;"",Tabelle1!G636,"")</f>
        <v>21</v>
      </c>
      <c r="J307" t="str">
        <f ca="1">IF(Tabelle1!G636&gt;0,Tabelle1!G636,"")</f>
        <v>21</v>
      </c>
      <c r="K307" t="str">
        <f ca="1">IF(Tabelle1!F637&gt;"",Tabelle1!F637,"")</f>
        <v>Phytotherapeutische Alternativen in der heutigen Polypharmazie</v>
      </c>
      <c r="L307" t="str">
        <f ca="1">IF(Tabelle1!E637&gt;"",Tabelle1!E637,"")</f>
        <v>Schottkowsky, Sonja</v>
      </c>
      <c r="M307" t="str">
        <f ca="1">IF(Tabelle1!G637&gt;0,Tabelle1!G637,"")</f>
        <v>22 - 23</v>
      </c>
    </row>
    <row r="308" spans="4:13">
      <c r="D308" s="2" t="str">
        <f ca="1">IF(Tabelle1!D634&gt;"",Tabelle1!D634,"")</f>
        <v/>
      </c>
      <c r="E308" t="str">
        <f ca="1">IF(Tabelle1!F634&gt;"",Tabelle1!F634,"")</f>
        <v>31. Südtiroler Herbstgespräche: Phytos in der Frauenheilkunde</v>
      </c>
      <c r="F308" t="str">
        <f ca="1">IF(Tabelle1!FE634&gt;"",Tabelle1!E634,"")</f>
        <v/>
      </c>
      <c r="G308" s="8" t="str">
        <f ca="1">IF(Tabelle1!G634&gt;"",Tabelle1!G634,"")</f>
        <v>5 - 6</v>
      </c>
      <c r="H308" t="str">
        <f ca="1">IF(Tabelle1!H634&gt;"",Tabelle1!H634,"")</f>
        <v>Kongress</v>
      </c>
      <c r="I308" t="str">
        <f ca="1">IF(Tabelle1!I634&gt;"",Tabelle1!I634,"")</f>
        <v/>
      </c>
      <c r="J308" t="str">
        <f ca="1">IF(Tabelle1!I634&gt;0,Tabelle1!I634,"")</f>
        <v/>
      </c>
      <c r="K308" t="str">
        <f ca="1">IF(Tabelle1!K634&gt;"",Tabelle1!K634,"")</f>
        <v/>
      </c>
      <c r="L308" t="str">
        <f ca="1">IF(Tabelle1!J634&gt;"",Tabelle1!J634,"")</f>
        <v/>
      </c>
      <c r="M308" t="str">
        <f ca="1">IF(Tabelle1!L634&gt;0,Tabelle1!L634,"")</f>
        <v/>
      </c>
    </row>
    <row r="309" spans="4:13">
      <c r="D309" s="2" t="str">
        <f ca="1">IF(Tabelle1!D635&gt;"",Tabelle1!D635,"")</f>
        <v/>
      </c>
      <c r="E309" t="str">
        <f ca="1">IF(Tabelle1!F635&gt;"",Tabelle1!F635,"")</f>
        <v>Zeitreise  1992 - 2017: 25 Jahre ÖGPHYT</v>
      </c>
      <c r="F309" t="str">
        <f ca="1">IF(Tabelle1!FE635&gt;"",Tabelle1!E635,"")</f>
        <v/>
      </c>
      <c r="G309" s="8" t="str">
        <f ca="1">IF(Tabelle1!G635&gt;"",Tabelle1!G635,"")</f>
        <v>12 - 15</v>
      </c>
      <c r="H309" t="str">
        <f ca="1">IF(Tabelle1!H635&gt;"",Tabelle1!H635,"")</f>
        <v>Sonderteil</v>
      </c>
      <c r="I309" t="str">
        <f ca="1">IF(Tabelle1!I635&gt;"",Tabelle1!I635,"")</f>
        <v/>
      </c>
      <c r="J309" t="str">
        <f ca="1">IF(Tabelle1!I635&gt;0,Tabelle1!I635,"")</f>
        <v/>
      </c>
      <c r="K309" t="str">
        <f ca="1">IF(Tabelle1!K635&gt;"",Tabelle1!K635,"")</f>
        <v/>
      </c>
      <c r="L309" t="str">
        <f ca="1">IF(Tabelle1!J635&gt;"",Tabelle1!J635,"")</f>
        <v/>
      </c>
      <c r="M309" t="str">
        <f ca="1">IF(Tabelle1!L635&gt;0,Tabelle1!L635,"")</f>
        <v/>
      </c>
    </row>
    <row r="310" spans="4:13">
      <c r="D310" s="2" t="str">
        <f ca="1">IF(Tabelle1!D636&gt;"",Tabelle1!D636,"")</f>
        <v/>
      </c>
      <c r="E310" t="e">
        <f ca="1">IF(Tabelle1!#REF!&gt;"",Tabelle1!#REF!,"")</f>
        <v>#REF!</v>
      </c>
      <c r="F310" t="str">
        <f ca="1">IF(Tabelle1!FE636&gt;"",Tabelle1!E636,"")</f>
        <v/>
      </c>
      <c r="G310" s="8" t="e">
        <f ca="1">IF(Tabelle1!#REF!&gt;"",Tabelle1!#REF!,"")</f>
        <v>#REF!</v>
      </c>
      <c r="H310" t="str">
        <f ca="1">IF(Tabelle1!H636&gt;"",Tabelle1!H636,"")</f>
        <v>Pflanzenprofil</v>
      </c>
      <c r="I310" t="str">
        <f ca="1">IF(Tabelle1!I636&gt;"",Tabelle1!I636,"")</f>
        <v/>
      </c>
      <c r="J310" t="str">
        <f ca="1">IF(Tabelle1!I636&gt;0,Tabelle1!I636,"")</f>
        <v/>
      </c>
      <c r="K310" t="str">
        <f ca="1">IF(Tabelle1!K636&gt;"",Tabelle1!K636,"")</f>
        <v/>
      </c>
      <c r="L310" t="str">
        <f ca="1">IF(Tabelle1!J636&gt;"",Tabelle1!J636,"")</f>
        <v/>
      </c>
      <c r="M310" t="str">
        <f ca="1">IF(Tabelle1!L636&gt;0,Tabelle1!L636,"")</f>
        <v/>
      </c>
    </row>
    <row r="311" spans="4:13">
      <c r="D311" s="2" t="str">
        <f ca="1">IF(Tabelle1!D637&gt;"",Tabelle1!D637,"")</f>
        <v/>
      </c>
      <c r="E311" t="e">
        <f ca="1">IF(Tabelle1!#REF!&gt;"",Tabelle1!#REF!,"")</f>
        <v>#REF!</v>
      </c>
      <c r="F311" t="str">
        <f ca="1">IF(Tabelle1!FE637&gt;"",Tabelle1!#REF!,"")</f>
        <v/>
      </c>
      <c r="G311" s="8" t="e">
        <f ca="1">IF(Tabelle1!#REF!&gt;"",Tabelle1!#REF!,"")</f>
        <v>#REF!</v>
      </c>
      <c r="H311" t="str">
        <f ca="1">IF(Tabelle1!H637&gt;"",Tabelle1!H637,"")</f>
        <v>Fallbericht aus der Praxis</v>
      </c>
      <c r="I311" t="str">
        <f ca="1">IF(Tabelle1!I637&gt;"",Tabelle1!I637,"")</f>
        <v/>
      </c>
      <c r="J311" t="str">
        <f ca="1">IF(Tabelle1!I637&gt;0,Tabelle1!I637,"")</f>
        <v/>
      </c>
      <c r="K311" t="str">
        <f ca="1">IF(Tabelle1!K637&gt;"",Tabelle1!K637,"")</f>
        <v/>
      </c>
      <c r="L311" t="str">
        <f ca="1">IF(Tabelle1!J637&gt;"",Tabelle1!J637,"")</f>
        <v/>
      </c>
      <c r="M311" t="str">
        <f ca="1">IF(Tabelle1!L637&gt;0,Tabelle1!L637,"")</f>
        <v/>
      </c>
    </row>
    <row r="312" spans="4:13">
      <c r="D312" s="2" t="str">
        <f ca="1">IF(Tabelle1!D638&gt;"",Tabelle1!D638,"")</f>
        <v/>
      </c>
      <c r="E312" t="e">
        <f ca="1">IF(Tabelle1!#REF!&gt;"",Tabelle1!#REF!,"")</f>
        <v>#REF!</v>
      </c>
      <c r="F312" t="str">
        <f ca="1">IF(Tabelle1!FE638&gt;"",Tabelle1!E638,"")</f>
        <v/>
      </c>
      <c r="G312" s="8" t="e">
        <f ca="1">IF(Tabelle1!#REF!&gt;"",Tabelle1!#REF!,"")</f>
        <v>#REF!</v>
      </c>
      <c r="H312" t="str">
        <f ca="1">IF(Tabelle1!H638&gt;"",Tabelle1!H638,"")</f>
        <v>Produktprofil</v>
      </c>
      <c r="I312" t="str">
        <f ca="1">IF(Tabelle1!I638&gt;"",Tabelle1!I638,"")</f>
        <v/>
      </c>
      <c r="J312" t="str">
        <f ca="1">IF(Tabelle1!I638&gt;0,Tabelle1!I638,"")</f>
        <v/>
      </c>
      <c r="K312" t="str">
        <f ca="1">IF(Tabelle1!K638&gt;"",Tabelle1!K638,"")</f>
        <v/>
      </c>
      <c r="L312" t="str">
        <f ca="1">IF(Tabelle1!J638&gt;"",Tabelle1!J638,"")</f>
        <v/>
      </c>
      <c r="M312" t="str">
        <f ca="1">IF(Tabelle1!L638&gt;0,Tabelle1!L638,"")</f>
        <v/>
      </c>
    </row>
    <row r="313" spans="4:13">
      <c r="D313" s="2" t="str">
        <f ca="1">IF(Tabelle1!D639&gt;"",Tabelle1!D639,"")</f>
        <v/>
      </c>
      <c r="E313" t="e">
        <f ca="1">IF(Tabelle1!#REF!&gt;"",Tabelle1!#REF!,"")</f>
        <v>#REF!</v>
      </c>
      <c r="F313" t="str">
        <f ca="1">IF(Tabelle1!FE639&gt;"",Tabelle1!E639,"")</f>
        <v/>
      </c>
      <c r="G313" s="8" t="e">
        <f ca="1">IF(Tabelle1!#REF!&gt;"",Tabelle1!#REF!,"")</f>
        <v>#REF!</v>
      </c>
      <c r="H313" t="str">
        <f ca="1">IF(Tabelle1!H639&gt;"",Tabelle1!H639,"")</f>
        <v>Produktprofil</v>
      </c>
      <c r="I313" t="str">
        <f ca="1">IF(Tabelle1!I639&gt;"",Tabelle1!I639,"")</f>
        <v/>
      </c>
      <c r="J313" t="str">
        <f ca="1">IF(Tabelle1!I639&gt;0,Tabelle1!I639,"")</f>
        <v/>
      </c>
      <c r="K313" t="str">
        <f ca="1">IF(Tabelle1!K639&gt;"",Tabelle1!K639,"")</f>
        <v/>
      </c>
      <c r="L313" t="str">
        <f ca="1">IF(Tabelle1!J639&gt;"",Tabelle1!J639,"")</f>
        <v/>
      </c>
      <c r="M313" t="str">
        <f ca="1">IF(Tabelle1!L639&gt;0,Tabelle1!L639,"")</f>
        <v/>
      </c>
    </row>
    <row r="314" spans="4:13">
      <c r="D314" s="2" t="str">
        <f ca="1">IF(Tabelle1!D640&gt;"",Tabelle1!D640,"")</f>
        <v/>
      </c>
      <c r="E314" t="e">
        <f ca="1">IF(Tabelle1!#REF!&gt;"",Tabelle1!#REF!,"")</f>
        <v>#REF!</v>
      </c>
      <c r="F314" t="str">
        <f ca="1">IF(Tabelle1!FE640&gt;"",Tabelle1!E640,"")</f>
        <v/>
      </c>
      <c r="G314" s="8" t="e">
        <f ca="1">IF(Tabelle1!#REF!&gt;"",Tabelle1!#REF!,"")</f>
        <v>#REF!</v>
      </c>
      <c r="H314" t="str">
        <f ca="1">IF(Tabelle1!H640&gt;"",Tabelle1!H640,"")</f>
        <v>Bricht</v>
      </c>
      <c r="I314" t="str">
        <f ca="1">IF(Tabelle1!I640&gt;"",Tabelle1!I640,"")</f>
        <v/>
      </c>
      <c r="J314" t="str">
        <f ca="1">IF(Tabelle1!I640&gt;0,Tabelle1!I640,"")</f>
        <v/>
      </c>
      <c r="K314" t="str">
        <f ca="1">IF(Tabelle1!K640&gt;"",Tabelle1!K640,"")</f>
        <v/>
      </c>
      <c r="L314" t="str">
        <f ca="1">IF(Tabelle1!J640&gt;"",Tabelle1!J640,"")</f>
        <v/>
      </c>
      <c r="M314" t="str">
        <f ca="1">IF(Tabelle1!L640&gt;0,Tabelle1!L640,"")</f>
        <v/>
      </c>
    </row>
    <row r="315" spans="4:13">
      <c r="D315" s="2" t="str">
        <f ca="1">IF(Tabelle1!D641&gt;"",Tabelle1!D641,"")</f>
        <v/>
      </c>
      <c r="E315" t="e">
        <f ca="1">IF(Tabelle1!#REF!&gt;"",Tabelle1!#REF!,"")</f>
        <v>#REF!</v>
      </c>
      <c r="F315" t="str">
        <f ca="1">IF(Tabelle1!FE641&gt;"",Tabelle1!E641,"")</f>
        <v/>
      </c>
      <c r="G315" s="8" t="e">
        <f ca="1">IF(Tabelle1!#REF!&gt;"",Tabelle1!#REF!,"")</f>
        <v>#REF!</v>
      </c>
      <c r="H315" t="str">
        <f ca="1">IF(Tabelle1!H641&gt;"",Tabelle1!H641,"")</f>
        <v>Produktprofil</v>
      </c>
      <c r="I315" t="str">
        <f ca="1">IF(Tabelle1!I641&gt;"",Tabelle1!I641,"")</f>
        <v/>
      </c>
      <c r="J315" t="str">
        <f ca="1">IF(Tabelle1!I641&gt;0,Tabelle1!I641,"")</f>
        <v/>
      </c>
      <c r="K315" t="str">
        <f ca="1">IF(Tabelle1!K641&gt;"",Tabelle1!K641,"")</f>
        <v/>
      </c>
      <c r="L315" t="str">
        <f ca="1">IF(Tabelle1!J641&gt;"",Tabelle1!J641,"")</f>
        <v/>
      </c>
      <c r="M315" t="str">
        <f ca="1">IF(Tabelle1!L641&gt;0,Tabelle1!L641,"")</f>
        <v/>
      </c>
    </row>
    <row r="316" spans="4:13">
      <c r="D316" s="2" t="str">
        <f ca="1">IF(Tabelle1!D642&gt;"",Tabelle1!D642,"")</f>
        <v/>
      </c>
      <c r="E316" t="e">
        <f ca="1">IF(Tabelle1!#REF!&gt;"",Tabelle1!#REF!,"")</f>
        <v>#REF!</v>
      </c>
      <c r="F316" t="str">
        <f ca="1">IF(Tabelle1!FE642&gt;"",Tabelle1!E642,"")</f>
        <v/>
      </c>
      <c r="G316" s="8" t="e">
        <f ca="1">IF(Tabelle1!#REF!&gt;"",Tabelle1!#REF!,"")</f>
        <v>#REF!</v>
      </c>
      <c r="H316" t="str">
        <f ca="1">IF(Tabelle1!H642&gt;"",Tabelle1!H642,"")</f>
        <v>Produktprofil</v>
      </c>
      <c r="I316" t="str">
        <f ca="1">IF(Tabelle1!I642&gt;"",Tabelle1!I642,"")</f>
        <v/>
      </c>
      <c r="J316" t="str">
        <f ca="1">IF(Tabelle1!I642&gt;0,Tabelle1!I642,"")</f>
        <v/>
      </c>
      <c r="K316" t="str">
        <f ca="1">IF(Tabelle1!K642&gt;"",Tabelle1!K642,"")</f>
        <v/>
      </c>
      <c r="L316" t="str">
        <f ca="1">IF(Tabelle1!J642&gt;"",Tabelle1!J642,"")</f>
        <v/>
      </c>
      <c r="M316" t="str">
        <f ca="1">IF(Tabelle1!L642&gt;0,Tabelle1!L642,"")</f>
        <v/>
      </c>
    </row>
    <row r="317" spans="4:13">
      <c r="D317" s="2" t="str">
        <f ca="1">IF(Tabelle1!D643&gt;"",Tabelle1!D643,"")</f>
        <v/>
      </c>
      <c r="E317" t="str">
        <f ca="1">IF(Tabelle1!F643&gt;"",Tabelle1!F643,"")</f>
        <v/>
      </c>
      <c r="F317" t="str">
        <f ca="1">IF(Tabelle1!FE643&gt;"",Tabelle1!E643,"")</f>
        <v/>
      </c>
      <c r="G317" s="8" t="str">
        <f ca="1">IF(Tabelle1!G643&gt;"",Tabelle1!G643,"")</f>
        <v/>
      </c>
      <c r="H317" t="str">
        <f ca="1">IF(Tabelle1!H643&gt;"",Tabelle1!H643,"")</f>
        <v/>
      </c>
      <c r="I317" t="str">
        <f ca="1">IF(Tabelle1!I643&gt;"",Tabelle1!I643,"")</f>
        <v/>
      </c>
      <c r="J317" t="str">
        <f ca="1">IF(Tabelle1!I643&gt;0,Tabelle1!I643,"")</f>
        <v/>
      </c>
      <c r="K317" t="str">
        <f ca="1">IF(Tabelle1!K643&gt;"",Tabelle1!K643,"")</f>
        <v/>
      </c>
      <c r="L317" t="str">
        <f ca="1">IF(Tabelle1!J643&gt;"",Tabelle1!J643,"")</f>
        <v/>
      </c>
      <c r="M317" t="str">
        <f ca="1">IF(Tabelle1!L643&gt;0,Tabelle1!L643,"")</f>
        <v/>
      </c>
    </row>
    <row r="318" spans="4:13">
      <c r="D318" s="2" t="str">
        <f ca="1">IF(Tabelle1!D644&gt;"",Tabelle1!D644,"")</f>
        <v/>
      </c>
      <c r="E318" t="str">
        <f ca="1">IF(Tabelle1!F644&gt;"",Tabelle1!F644,"")</f>
        <v/>
      </c>
      <c r="F318" t="str">
        <f ca="1">IF(Tabelle1!FE644&gt;"",Tabelle1!E644,"")</f>
        <v/>
      </c>
      <c r="G318" s="8" t="str">
        <f ca="1">IF(Tabelle1!G644&gt;"",Tabelle1!G644,"")</f>
        <v/>
      </c>
      <c r="H318" t="str">
        <f ca="1">IF(Tabelle1!H644&gt;"",Tabelle1!H644,"")</f>
        <v/>
      </c>
      <c r="I318" t="str">
        <f ca="1">IF(Tabelle1!I644&gt;"",Tabelle1!I644,"")</f>
        <v/>
      </c>
      <c r="J318" t="str">
        <f ca="1">IF(Tabelle1!I644&gt;0,Tabelle1!I644,"")</f>
        <v/>
      </c>
      <c r="K318" t="str">
        <f ca="1">IF(Tabelle1!K644&gt;"",Tabelle1!K644,"")</f>
        <v/>
      </c>
      <c r="L318" t="str">
        <f ca="1">IF(Tabelle1!J644&gt;"",Tabelle1!J644,"")</f>
        <v/>
      </c>
      <c r="M318" t="str">
        <f ca="1">IF(Tabelle1!L644&gt;0,Tabelle1!L644,"")</f>
        <v/>
      </c>
    </row>
    <row r="319" spans="4:13">
      <c r="D319" s="2" t="str">
        <f ca="1">IF(Tabelle1!D645&gt;"",Tabelle1!D645,"")</f>
        <v/>
      </c>
      <c r="E319" t="str">
        <f ca="1">IF(Tabelle1!F645&gt;"",Tabelle1!F645,"")</f>
        <v/>
      </c>
      <c r="F319" t="str">
        <f ca="1">IF(Tabelle1!FE645&gt;"",Tabelle1!E645,"")</f>
        <v/>
      </c>
      <c r="G319" s="8" t="str">
        <f ca="1">IF(Tabelle1!G645&gt;"",Tabelle1!G645,"")</f>
        <v/>
      </c>
      <c r="H319" t="str">
        <f ca="1">IF(Tabelle1!H645&gt;"",Tabelle1!H645,"")</f>
        <v/>
      </c>
      <c r="I319" t="str">
        <f ca="1">IF(Tabelle1!I645&gt;"",Tabelle1!I645,"")</f>
        <v/>
      </c>
      <c r="J319" t="str">
        <f ca="1">IF(Tabelle1!I645&gt;0,Tabelle1!I645,"")</f>
        <v/>
      </c>
      <c r="K319" t="str">
        <f ca="1">IF(Tabelle1!K645&gt;"",Tabelle1!K645,"")</f>
        <v/>
      </c>
      <c r="L319" t="str">
        <f ca="1">IF(Tabelle1!J645&gt;"",Tabelle1!J645,"")</f>
        <v/>
      </c>
      <c r="M319" t="str">
        <f ca="1">IF(Tabelle1!L645&gt;0,Tabelle1!L645,"")</f>
        <v/>
      </c>
    </row>
    <row r="320" spans="4:13">
      <c r="D320" s="2" t="str">
        <f ca="1">IF(Tabelle1!D646&gt;"",Tabelle1!D646,"")</f>
        <v/>
      </c>
      <c r="E320" t="str">
        <f ca="1">IF(Tabelle1!F646&gt;"",Tabelle1!F646,"")</f>
        <v/>
      </c>
      <c r="F320" t="str">
        <f ca="1">IF(Tabelle1!FE646&gt;"",Tabelle1!E646,"")</f>
        <v/>
      </c>
      <c r="G320" s="8" t="str">
        <f ca="1">IF(Tabelle1!G646&gt;"",Tabelle1!G646,"")</f>
        <v/>
      </c>
      <c r="H320" t="str">
        <f ca="1">IF(Tabelle1!H646&gt;"",Tabelle1!H646,"")</f>
        <v/>
      </c>
      <c r="I320" t="str">
        <f ca="1">IF(Tabelle1!I646&gt;"",Tabelle1!I646,"")</f>
        <v/>
      </c>
      <c r="J320" t="str">
        <f ca="1">IF(Tabelle1!I646&gt;0,Tabelle1!I646,"")</f>
        <v/>
      </c>
      <c r="K320" t="str">
        <f ca="1">IF(Tabelle1!K646&gt;"",Tabelle1!K646,"")</f>
        <v/>
      </c>
      <c r="L320" t="str">
        <f ca="1">IF(Tabelle1!J646&gt;"",Tabelle1!J646,"")</f>
        <v/>
      </c>
      <c r="M320" t="str">
        <f ca="1">IF(Tabelle1!L646&gt;0,Tabelle1!L646,"")</f>
        <v/>
      </c>
    </row>
    <row r="321" spans="4:13">
      <c r="D321" s="2" t="str">
        <f ca="1">IF(Tabelle1!D647&gt;"",Tabelle1!D647,"")</f>
        <v/>
      </c>
      <c r="E321" t="str">
        <f ca="1">IF(Tabelle1!F647&gt;"",Tabelle1!F647,"")</f>
        <v/>
      </c>
      <c r="F321" t="str">
        <f ca="1">IF(Tabelle1!FE647&gt;"",Tabelle1!E647,"")</f>
        <v/>
      </c>
      <c r="G321" s="8" t="str">
        <f ca="1">IF(Tabelle1!G647&gt;"",Tabelle1!G647,"")</f>
        <v/>
      </c>
      <c r="H321" t="str">
        <f ca="1">IF(Tabelle1!H647&gt;"",Tabelle1!H647,"")</f>
        <v/>
      </c>
      <c r="I321" t="str">
        <f ca="1">IF(Tabelle1!I647&gt;"",Tabelle1!I647,"")</f>
        <v/>
      </c>
      <c r="J321" t="str">
        <f ca="1">IF(Tabelle1!I647&gt;0,Tabelle1!I647,"")</f>
        <v/>
      </c>
      <c r="K321" t="str">
        <f ca="1">IF(Tabelle1!K647&gt;"",Tabelle1!K647,"")</f>
        <v/>
      </c>
      <c r="L321" t="str">
        <f ca="1">IF(Tabelle1!J647&gt;"",Tabelle1!J647,"")</f>
        <v/>
      </c>
      <c r="M321" t="str">
        <f ca="1">IF(Tabelle1!L647&gt;0,Tabelle1!L647,"")</f>
        <v/>
      </c>
    </row>
    <row r="322" spans="4:13">
      <c r="D322" s="2" t="str">
        <f ca="1">IF(Tabelle1!D648&gt;"",Tabelle1!D648,"")</f>
        <v/>
      </c>
      <c r="E322" t="str">
        <f ca="1">IF(Tabelle1!F648&gt;"",Tabelle1!F648,"")</f>
        <v/>
      </c>
      <c r="F322" t="str">
        <f ca="1">IF(Tabelle1!FE648&gt;"",Tabelle1!E648,"")</f>
        <v/>
      </c>
      <c r="G322" s="8" t="str">
        <f ca="1">IF(Tabelle1!G648&gt;"",Tabelle1!G648,"")</f>
        <v/>
      </c>
      <c r="H322" t="str">
        <f ca="1">IF(Tabelle1!H648&gt;"",Tabelle1!H648,"")</f>
        <v/>
      </c>
      <c r="I322" t="str">
        <f ca="1">IF(Tabelle1!I648&gt;"",Tabelle1!I648,"")</f>
        <v/>
      </c>
      <c r="J322" t="str">
        <f ca="1">IF(Tabelle1!I648&gt;0,Tabelle1!I648,"")</f>
        <v/>
      </c>
      <c r="K322" t="str">
        <f ca="1">IF(Tabelle1!K648&gt;"",Tabelle1!K648,"")</f>
        <v/>
      </c>
      <c r="L322" t="str">
        <f ca="1">IF(Tabelle1!J648&gt;"",Tabelle1!J648,"")</f>
        <v/>
      </c>
      <c r="M322" t="str">
        <f ca="1">IF(Tabelle1!L648&gt;0,Tabelle1!L648,"")</f>
        <v/>
      </c>
    </row>
    <row r="323" spans="4:13">
      <c r="D323" s="2" t="str">
        <f ca="1">IF(Tabelle1!D649&gt;"",Tabelle1!D649,"")</f>
        <v/>
      </c>
      <c r="E323" t="str">
        <f ca="1">IF(Tabelle1!F649&gt;"",Tabelle1!F649,"")</f>
        <v/>
      </c>
      <c r="F323" t="str">
        <f ca="1">IF(Tabelle1!FE649&gt;"",Tabelle1!E649,"")</f>
        <v/>
      </c>
      <c r="G323" s="8" t="str">
        <f ca="1">IF(Tabelle1!G649&gt;"",Tabelle1!G649,"")</f>
        <v/>
      </c>
      <c r="H323" t="str">
        <f ca="1">IF(Tabelle1!H649&gt;"",Tabelle1!H649,"")</f>
        <v/>
      </c>
      <c r="I323" t="str">
        <f ca="1">IF(Tabelle1!I649&gt;"",Tabelle1!I649,"")</f>
        <v/>
      </c>
      <c r="J323" t="str">
        <f ca="1">IF(Tabelle1!I649&gt;0,Tabelle1!I649,"")</f>
        <v/>
      </c>
      <c r="K323" t="str">
        <f ca="1">IF(Tabelle1!K649&gt;"",Tabelle1!K649,"")</f>
        <v/>
      </c>
      <c r="L323" t="str">
        <f ca="1">IF(Tabelle1!J649&gt;"",Tabelle1!J649,"")</f>
        <v/>
      </c>
      <c r="M323" t="str">
        <f ca="1">IF(Tabelle1!L649&gt;0,Tabelle1!L649,"")</f>
        <v/>
      </c>
    </row>
    <row r="324" spans="4:13">
      <c r="D324" s="2" t="str">
        <f ca="1">IF(Tabelle1!D650&gt;"",Tabelle1!D650,"")</f>
        <v/>
      </c>
      <c r="E324" t="str">
        <f ca="1">IF(Tabelle1!F650&gt;"",Tabelle1!F650,"")</f>
        <v/>
      </c>
      <c r="F324" t="str">
        <f ca="1">IF(Tabelle1!FE650&gt;"",Tabelle1!E650,"")</f>
        <v/>
      </c>
      <c r="G324" s="8" t="str">
        <f ca="1">IF(Tabelle1!G650&gt;"",Tabelle1!G650,"")</f>
        <v/>
      </c>
      <c r="H324" t="str">
        <f ca="1">IF(Tabelle1!H650&gt;"",Tabelle1!H650,"")</f>
        <v/>
      </c>
      <c r="I324" t="str">
        <f ca="1">IF(Tabelle1!I650&gt;"",Tabelle1!I650,"")</f>
        <v/>
      </c>
      <c r="J324" t="str">
        <f ca="1">IF(Tabelle1!I650&gt;0,Tabelle1!I650,"")</f>
        <v/>
      </c>
      <c r="K324" t="str">
        <f ca="1">IF(Tabelle1!K650&gt;"",Tabelle1!K650,"")</f>
        <v/>
      </c>
      <c r="L324" t="str">
        <f ca="1">IF(Tabelle1!J650&gt;"",Tabelle1!J650,"")</f>
        <v/>
      </c>
      <c r="M324" t="str">
        <f ca="1">IF(Tabelle1!L650&gt;0,Tabelle1!L650,"")</f>
        <v/>
      </c>
    </row>
    <row r="325" spans="4:13">
      <c r="D325" s="2" t="str">
        <f ca="1">IF(Tabelle1!D651&gt;"",Tabelle1!D651,"")</f>
        <v/>
      </c>
      <c r="E325" t="str">
        <f ca="1">IF(Tabelle1!F651&gt;"",Tabelle1!F651,"")</f>
        <v/>
      </c>
      <c r="F325" t="str">
        <f ca="1">IF(Tabelle1!FE651&gt;"",Tabelle1!E651,"")</f>
        <v/>
      </c>
      <c r="G325" s="8" t="str">
        <f ca="1">IF(Tabelle1!G651&gt;"",Tabelle1!G651,"")</f>
        <v/>
      </c>
      <c r="H325" t="str">
        <f ca="1">IF(Tabelle1!H651&gt;"",Tabelle1!H651,"")</f>
        <v/>
      </c>
      <c r="I325" t="str">
        <f ca="1">IF(Tabelle1!I651&gt;"",Tabelle1!I651,"")</f>
        <v/>
      </c>
      <c r="J325" t="str">
        <f ca="1">IF(Tabelle1!I651&gt;0,Tabelle1!I651,"")</f>
        <v/>
      </c>
      <c r="K325" t="str">
        <f ca="1">IF(Tabelle1!K651&gt;"",Tabelle1!K651,"")</f>
        <v/>
      </c>
      <c r="L325" t="str">
        <f ca="1">IF(Tabelle1!J651&gt;"",Tabelle1!J651,"")</f>
        <v/>
      </c>
      <c r="M325" t="str">
        <f ca="1">IF(Tabelle1!L651&gt;0,Tabelle1!L651,"")</f>
        <v/>
      </c>
    </row>
    <row r="326" spans="4:13">
      <c r="D326" s="2" t="str">
        <f ca="1">IF(Tabelle1!D652&gt;"",Tabelle1!D652,"")</f>
        <v/>
      </c>
      <c r="E326" t="str">
        <f ca="1">IF(Tabelle1!F652&gt;"",Tabelle1!F652,"")</f>
        <v/>
      </c>
      <c r="F326" t="str">
        <f ca="1">IF(Tabelle1!FE652&gt;"",Tabelle1!E652,"")</f>
        <v/>
      </c>
      <c r="G326" s="8" t="str">
        <f ca="1">IF(Tabelle1!G652&gt;"",Tabelle1!G652,"")</f>
        <v/>
      </c>
      <c r="H326" t="str">
        <f ca="1">IF(Tabelle1!H652&gt;"",Tabelle1!H652,"")</f>
        <v/>
      </c>
      <c r="I326" t="str">
        <f ca="1">IF(Tabelle1!I652&gt;"",Tabelle1!I652,"")</f>
        <v/>
      </c>
      <c r="J326" t="str">
        <f ca="1">IF(Tabelle1!I652&gt;0,Tabelle1!I652,"")</f>
        <v/>
      </c>
      <c r="K326" t="str">
        <f ca="1">IF(Tabelle1!K652&gt;"",Tabelle1!K652,"")</f>
        <v/>
      </c>
      <c r="L326" t="str">
        <f ca="1">IF(Tabelle1!J652&gt;"",Tabelle1!J652,"")</f>
        <v/>
      </c>
      <c r="M326" t="str">
        <f ca="1">IF(Tabelle1!L652&gt;0,Tabelle1!L652,"")</f>
        <v/>
      </c>
    </row>
    <row r="327" spans="4:13">
      <c r="D327" s="2" t="str">
        <f ca="1">IF(Tabelle1!D653&gt;"",Tabelle1!D653,"")</f>
        <v/>
      </c>
      <c r="E327" t="str">
        <f ca="1">IF(Tabelle1!F653&gt;"",Tabelle1!F653,"")</f>
        <v/>
      </c>
      <c r="F327" t="str">
        <f ca="1">IF(Tabelle1!FE653&gt;"",Tabelle1!E653,"")</f>
        <v/>
      </c>
      <c r="G327" s="8" t="str">
        <f ca="1">IF(Tabelle1!G653&gt;"",Tabelle1!G653,"")</f>
        <v/>
      </c>
      <c r="H327" t="str">
        <f ca="1">IF(Tabelle1!H653&gt;"",Tabelle1!H653,"")</f>
        <v/>
      </c>
      <c r="I327" t="str">
        <f ca="1">IF(Tabelle1!I653&gt;"",Tabelle1!I653,"")</f>
        <v/>
      </c>
      <c r="J327" t="str">
        <f ca="1">IF(Tabelle1!I653&gt;0,Tabelle1!I653,"")</f>
        <v/>
      </c>
      <c r="K327" t="str">
        <f ca="1">IF(Tabelle1!K653&gt;"",Tabelle1!K653,"")</f>
        <v/>
      </c>
      <c r="L327" t="str">
        <f ca="1">IF(Tabelle1!J653&gt;"",Tabelle1!J653,"")</f>
        <v/>
      </c>
      <c r="M327" t="str">
        <f ca="1">IF(Tabelle1!L653&gt;0,Tabelle1!L653,"")</f>
        <v/>
      </c>
    </row>
    <row r="328" spans="4:13">
      <c r="D328" s="2" t="str">
        <f ca="1">IF(Tabelle1!D654&gt;"",Tabelle1!D654,"")</f>
        <v/>
      </c>
      <c r="E328" t="str">
        <f ca="1">IF(Tabelle1!F654&gt;"",Tabelle1!F654,"")</f>
        <v/>
      </c>
      <c r="F328" t="str">
        <f ca="1">IF(Tabelle1!FE654&gt;"",Tabelle1!E654,"")</f>
        <v/>
      </c>
      <c r="G328" s="8" t="str">
        <f ca="1">IF(Tabelle1!G654&gt;"",Tabelle1!G654,"")</f>
        <v/>
      </c>
      <c r="H328" t="str">
        <f ca="1">IF(Tabelle1!H654&gt;"",Tabelle1!H654,"")</f>
        <v/>
      </c>
      <c r="I328" t="str">
        <f ca="1">IF(Tabelle1!I654&gt;"",Tabelle1!I654,"")</f>
        <v/>
      </c>
      <c r="J328" t="str">
        <f ca="1">IF(Tabelle1!I654&gt;0,Tabelle1!I654,"")</f>
        <v/>
      </c>
      <c r="K328" t="str">
        <f ca="1">IF(Tabelle1!K654&gt;"",Tabelle1!K654,"")</f>
        <v/>
      </c>
      <c r="L328" t="str">
        <f ca="1">IF(Tabelle1!J654&gt;"",Tabelle1!J654,"")</f>
        <v/>
      </c>
      <c r="M328" t="str">
        <f ca="1">IF(Tabelle1!L654&gt;0,Tabelle1!L654,"")</f>
        <v/>
      </c>
    </row>
    <row r="329" spans="4:13">
      <c r="D329" s="2" t="str">
        <f ca="1">IF(Tabelle1!D655&gt;"",Tabelle1!D655,"")</f>
        <v/>
      </c>
      <c r="E329" t="str">
        <f ca="1">IF(Tabelle1!F655&gt;"",Tabelle1!F655,"")</f>
        <v/>
      </c>
      <c r="F329" t="str">
        <f ca="1">IF(Tabelle1!FE655&gt;"",Tabelle1!E655,"")</f>
        <v/>
      </c>
      <c r="G329" s="8" t="str">
        <f ca="1">IF(Tabelle1!G655&gt;"",Tabelle1!G655,"")</f>
        <v/>
      </c>
      <c r="H329" t="str">
        <f ca="1">IF(Tabelle1!H655&gt;"",Tabelle1!H655,"")</f>
        <v/>
      </c>
      <c r="I329" t="str">
        <f ca="1">IF(Tabelle1!I655&gt;"",Tabelle1!I655,"")</f>
        <v/>
      </c>
      <c r="J329" t="str">
        <f ca="1">IF(Tabelle1!I655&gt;0,Tabelle1!I655,"")</f>
        <v/>
      </c>
      <c r="K329" t="str">
        <f ca="1">IF(Tabelle1!K655&gt;"",Tabelle1!K655,"")</f>
        <v/>
      </c>
      <c r="L329" t="str">
        <f ca="1">IF(Tabelle1!J655&gt;"",Tabelle1!J655,"")</f>
        <v/>
      </c>
      <c r="M329" t="str">
        <f ca="1">IF(Tabelle1!L655&gt;0,Tabelle1!L655,"")</f>
        <v/>
      </c>
    </row>
    <row r="330" spans="4:13">
      <c r="D330" s="2" t="str">
        <f ca="1">IF(Tabelle1!D656&gt;"",Tabelle1!D656,"")</f>
        <v/>
      </c>
      <c r="E330" t="str">
        <f ca="1">IF(Tabelle1!F656&gt;"",Tabelle1!F656,"")</f>
        <v/>
      </c>
      <c r="F330" t="str">
        <f ca="1">IF(Tabelle1!FE656&gt;"",Tabelle1!E656,"")</f>
        <v/>
      </c>
      <c r="G330" s="8" t="str">
        <f ca="1">IF(Tabelle1!G656&gt;"",Tabelle1!G656,"")</f>
        <v/>
      </c>
      <c r="H330" t="str">
        <f ca="1">IF(Tabelle1!H656&gt;"",Tabelle1!H656,"")</f>
        <v/>
      </c>
      <c r="I330" t="str">
        <f ca="1">IF(Tabelle1!I656&gt;"",Tabelle1!I656,"")</f>
        <v/>
      </c>
      <c r="J330" t="str">
        <f ca="1">IF(Tabelle1!I656&gt;0,Tabelle1!I656,"")</f>
        <v/>
      </c>
      <c r="K330" t="str">
        <f ca="1">IF(Tabelle1!K656&gt;"",Tabelle1!K656,"")</f>
        <v/>
      </c>
      <c r="L330" t="str">
        <f ca="1">IF(Tabelle1!J656&gt;"",Tabelle1!J656,"")</f>
        <v/>
      </c>
      <c r="M330" t="str">
        <f ca="1">IF(Tabelle1!L656&gt;0,Tabelle1!L656,"")</f>
        <v/>
      </c>
    </row>
    <row r="331" spans="4:13">
      <c r="D331" s="2" t="str">
        <f ca="1">IF(Tabelle1!D657&gt;"",Tabelle1!D657,"")</f>
        <v/>
      </c>
      <c r="E331" t="str">
        <f ca="1">IF(Tabelle1!F657&gt;"",Tabelle1!F657,"")</f>
        <v/>
      </c>
      <c r="F331" t="str">
        <f ca="1">IF(Tabelle1!FE657&gt;"",Tabelle1!E657,"")</f>
        <v/>
      </c>
      <c r="G331" s="8" t="str">
        <f ca="1">IF(Tabelle1!G657&gt;"",Tabelle1!G657,"")</f>
        <v/>
      </c>
      <c r="H331" t="str">
        <f ca="1">IF(Tabelle1!H657&gt;"",Tabelle1!H657,"")</f>
        <v/>
      </c>
      <c r="I331" t="str">
        <f ca="1">IF(Tabelle1!I657&gt;"",Tabelle1!I657,"")</f>
        <v/>
      </c>
      <c r="J331" t="str">
        <f ca="1">IF(Tabelle1!I657&gt;0,Tabelle1!I657,"")</f>
        <v/>
      </c>
      <c r="K331" t="str">
        <f ca="1">IF(Tabelle1!K657&gt;"",Tabelle1!K657,"")</f>
        <v/>
      </c>
      <c r="L331" t="str">
        <f ca="1">IF(Tabelle1!J657&gt;"",Tabelle1!J657,"")</f>
        <v/>
      </c>
      <c r="M331" t="str">
        <f ca="1">IF(Tabelle1!L657&gt;0,Tabelle1!L657,"")</f>
        <v/>
      </c>
    </row>
    <row r="332" spans="4:13">
      <c r="D332" s="2" t="str">
        <f ca="1">IF(Tabelle1!D658&gt;"",Tabelle1!D658,"")</f>
        <v/>
      </c>
      <c r="E332" t="str">
        <f ca="1">IF(Tabelle1!F658&gt;"",Tabelle1!F658,"")</f>
        <v/>
      </c>
      <c r="F332" t="str">
        <f ca="1">IF(Tabelle1!FE658&gt;"",Tabelle1!E658,"")</f>
        <v/>
      </c>
      <c r="G332" s="8" t="str">
        <f ca="1">IF(Tabelle1!G658&gt;"",Tabelle1!G658,"")</f>
        <v/>
      </c>
      <c r="H332" t="str">
        <f ca="1">IF(Tabelle1!H658&gt;"",Tabelle1!H658,"")</f>
        <v/>
      </c>
      <c r="I332" t="str">
        <f ca="1">IF(Tabelle1!I658&gt;"",Tabelle1!I658,"")</f>
        <v/>
      </c>
      <c r="J332" t="str">
        <f ca="1">IF(Tabelle1!I658&gt;0,Tabelle1!I658,"")</f>
        <v/>
      </c>
      <c r="K332" t="str">
        <f ca="1">IF(Tabelle1!K658&gt;"",Tabelle1!K658,"")</f>
        <v/>
      </c>
      <c r="L332" t="str">
        <f ca="1">IF(Tabelle1!J658&gt;"",Tabelle1!J658,"")</f>
        <v/>
      </c>
      <c r="M332" t="str">
        <f ca="1">IF(Tabelle1!L658&gt;0,Tabelle1!L658,"")</f>
        <v/>
      </c>
    </row>
    <row r="333" spans="4:13">
      <c r="D333" s="2" t="str">
        <f ca="1">IF(Tabelle1!D659&gt;"",Tabelle1!D659,"")</f>
        <v/>
      </c>
      <c r="E333" t="str">
        <f ca="1">IF(Tabelle1!F659&gt;"",Tabelle1!F659,"")</f>
        <v/>
      </c>
      <c r="F333" t="str">
        <f ca="1">IF(Tabelle1!FE659&gt;"",Tabelle1!E659,"")</f>
        <v/>
      </c>
      <c r="G333" s="8" t="str">
        <f ca="1">IF(Tabelle1!G659&gt;"",Tabelle1!G659,"")</f>
        <v/>
      </c>
      <c r="H333" t="str">
        <f ca="1">IF(Tabelle1!H659&gt;"",Tabelle1!H659,"")</f>
        <v/>
      </c>
      <c r="I333" t="str">
        <f ca="1">IF(Tabelle1!I659&gt;"",Tabelle1!I659,"")</f>
        <v/>
      </c>
      <c r="J333" t="str">
        <f ca="1">IF(Tabelle1!I659&gt;0,Tabelle1!I659,"")</f>
        <v/>
      </c>
      <c r="K333" t="str">
        <f ca="1">IF(Tabelle1!K659&gt;"",Tabelle1!K659,"")</f>
        <v/>
      </c>
      <c r="L333" t="str">
        <f ca="1">IF(Tabelle1!J659&gt;"",Tabelle1!J659,"")</f>
        <v/>
      </c>
      <c r="M333" t="str">
        <f ca="1">IF(Tabelle1!L659&gt;0,Tabelle1!L659,"")</f>
        <v/>
      </c>
    </row>
    <row r="334" spans="4:13">
      <c r="D334" s="2" t="str">
        <f ca="1">IF(Tabelle1!D660&gt;"",Tabelle1!D660,"")</f>
        <v/>
      </c>
      <c r="E334" t="str">
        <f ca="1">IF(Tabelle1!F660&gt;"",Tabelle1!F660,"")</f>
        <v/>
      </c>
      <c r="F334" t="str">
        <f ca="1">IF(Tabelle1!FE660&gt;"",Tabelle1!E660,"")</f>
        <v/>
      </c>
      <c r="G334" s="8" t="str">
        <f ca="1">IF(Tabelle1!G660&gt;"",Tabelle1!G660,"")</f>
        <v/>
      </c>
      <c r="H334" t="str">
        <f ca="1">IF(Tabelle1!H660&gt;"",Tabelle1!H660,"")</f>
        <v/>
      </c>
      <c r="I334" t="str">
        <f ca="1">IF(Tabelle1!I660&gt;"",Tabelle1!I660,"")</f>
        <v/>
      </c>
      <c r="J334" t="str">
        <f ca="1">IF(Tabelle1!I660&gt;0,Tabelle1!I660,"")</f>
        <v/>
      </c>
      <c r="K334" t="str">
        <f ca="1">IF(Tabelle1!K660&gt;"",Tabelle1!K660,"")</f>
        <v/>
      </c>
      <c r="L334" t="str">
        <f ca="1">IF(Tabelle1!J660&gt;"",Tabelle1!J660,"")</f>
        <v/>
      </c>
      <c r="M334" t="str">
        <f ca="1">IF(Tabelle1!L660&gt;0,Tabelle1!L660,"")</f>
        <v/>
      </c>
    </row>
    <row r="335" spans="4:13">
      <c r="D335" s="2" t="str">
        <f ca="1">IF(Tabelle1!D661&gt;"",Tabelle1!D661,"")</f>
        <v/>
      </c>
      <c r="E335" t="str">
        <f ca="1">IF(Tabelle1!F661&gt;"",Tabelle1!F661,"")</f>
        <v/>
      </c>
      <c r="F335" t="str">
        <f ca="1">IF(Tabelle1!FE661&gt;"",Tabelle1!E661,"")</f>
        <v/>
      </c>
      <c r="G335" s="8" t="str">
        <f ca="1">IF(Tabelle1!G661&gt;"",Tabelle1!G661,"")</f>
        <v/>
      </c>
      <c r="H335" t="str">
        <f ca="1">IF(Tabelle1!H661&gt;"",Tabelle1!H661,"")</f>
        <v/>
      </c>
      <c r="I335" t="str">
        <f ca="1">IF(Tabelle1!I661&gt;"",Tabelle1!I661,"")</f>
        <v/>
      </c>
      <c r="J335" t="str">
        <f ca="1">IF(Tabelle1!I661&gt;0,Tabelle1!I661,"")</f>
        <v/>
      </c>
      <c r="K335" t="str">
        <f ca="1">IF(Tabelle1!K661&gt;"",Tabelle1!K661,"")</f>
        <v/>
      </c>
      <c r="L335" t="str">
        <f ca="1">IF(Tabelle1!J661&gt;"",Tabelle1!J661,"")</f>
        <v/>
      </c>
      <c r="M335" t="str">
        <f ca="1">IF(Tabelle1!L661&gt;0,Tabelle1!L661,"")</f>
        <v/>
      </c>
    </row>
    <row r="336" spans="4:13">
      <c r="D336" s="2" t="str">
        <f ca="1">IF(Tabelle1!D662&gt;"",Tabelle1!D662,"")</f>
        <v/>
      </c>
      <c r="E336" t="str">
        <f ca="1">IF(Tabelle1!F662&gt;"",Tabelle1!F662,"")</f>
        <v/>
      </c>
      <c r="F336" t="str">
        <f ca="1">IF(Tabelle1!FE662&gt;"",Tabelle1!E662,"")</f>
        <v/>
      </c>
      <c r="G336" s="8" t="str">
        <f ca="1">IF(Tabelle1!G662&gt;"",Tabelle1!G662,"")</f>
        <v/>
      </c>
      <c r="H336" t="str">
        <f ca="1">IF(Tabelle1!H662&gt;"",Tabelle1!H662,"")</f>
        <v/>
      </c>
      <c r="I336" t="str">
        <f ca="1">IF(Tabelle1!I662&gt;"",Tabelle1!I662,"")</f>
        <v/>
      </c>
      <c r="J336" t="str">
        <f ca="1">IF(Tabelle1!I662&gt;0,Tabelle1!I662,"")</f>
        <v/>
      </c>
      <c r="K336" t="str">
        <f ca="1">IF(Tabelle1!K662&gt;"",Tabelle1!K662,"")</f>
        <v/>
      </c>
      <c r="L336" t="str">
        <f ca="1">IF(Tabelle1!J662&gt;"",Tabelle1!J662,"")</f>
        <v/>
      </c>
      <c r="M336" t="str">
        <f ca="1">IF(Tabelle1!L662&gt;0,Tabelle1!L662,"")</f>
        <v/>
      </c>
    </row>
    <row r="337" spans="4:13">
      <c r="D337" s="2" t="str">
        <f ca="1">IF(Tabelle1!D663&gt;"",Tabelle1!D663,"")</f>
        <v/>
      </c>
      <c r="E337" t="str">
        <f ca="1">IF(Tabelle1!F663&gt;"",Tabelle1!F663,"")</f>
        <v/>
      </c>
      <c r="F337" t="str">
        <f ca="1">IF(Tabelle1!FE663&gt;"",Tabelle1!E663,"")</f>
        <v/>
      </c>
      <c r="G337" s="8" t="str">
        <f ca="1">IF(Tabelle1!G663&gt;"",Tabelle1!G663,"")</f>
        <v/>
      </c>
      <c r="H337" t="str">
        <f ca="1">IF(Tabelle1!H663&gt;"",Tabelle1!H663,"")</f>
        <v/>
      </c>
      <c r="I337" t="str">
        <f ca="1">IF(Tabelle1!I663&gt;"",Tabelle1!I663,"")</f>
        <v/>
      </c>
      <c r="J337" t="str">
        <f ca="1">IF(Tabelle1!I663&gt;0,Tabelle1!I663,"")</f>
        <v/>
      </c>
      <c r="K337" t="str">
        <f ca="1">IF(Tabelle1!K663&gt;"",Tabelle1!K663,"")</f>
        <v/>
      </c>
      <c r="L337" t="str">
        <f ca="1">IF(Tabelle1!J663&gt;"",Tabelle1!J663,"")</f>
        <v/>
      </c>
      <c r="M337" t="str">
        <f ca="1">IF(Tabelle1!L663&gt;0,Tabelle1!L663,"")</f>
        <v/>
      </c>
    </row>
    <row r="338" spans="4:13">
      <c r="D338" s="2" t="str">
        <f ca="1">IF(Tabelle1!D664&gt;"",Tabelle1!D664,"")</f>
        <v/>
      </c>
      <c r="E338" t="str">
        <f ca="1">IF(Tabelle1!F664&gt;"",Tabelle1!F664,"")</f>
        <v/>
      </c>
      <c r="F338" t="str">
        <f ca="1">IF(Tabelle1!FE664&gt;"",Tabelle1!E664,"")</f>
        <v/>
      </c>
      <c r="G338" s="8" t="str">
        <f ca="1">IF(Tabelle1!G664&gt;"",Tabelle1!G664,"")</f>
        <v/>
      </c>
      <c r="H338" t="str">
        <f ca="1">IF(Tabelle1!H664&gt;"",Tabelle1!H664,"")</f>
        <v/>
      </c>
      <c r="I338" t="str">
        <f ca="1">IF(Tabelle1!I664&gt;"",Tabelle1!I664,"")</f>
        <v/>
      </c>
      <c r="J338" t="str">
        <f ca="1">IF(Tabelle1!I664&gt;0,Tabelle1!I664,"")</f>
        <v/>
      </c>
      <c r="K338" t="str">
        <f ca="1">IF(Tabelle1!K664&gt;"",Tabelle1!K664,"")</f>
        <v/>
      </c>
      <c r="L338" t="str">
        <f ca="1">IF(Tabelle1!J664&gt;"",Tabelle1!J664,"")</f>
        <v/>
      </c>
      <c r="M338" t="str">
        <f ca="1">IF(Tabelle1!L664&gt;0,Tabelle1!L664,"")</f>
        <v/>
      </c>
    </row>
    <row r="339" spans="4:13">
      <c r="D339" s="2" t="str">
        <f ca="1">IF(Tabelle1!D665&gt;"",Tabelle1!D665,"")</f>
        <v/>
      </c>
      <c r="E339" t="str">
        <f ca="1">IF(Tabelle1!F665&gt;"",Tabelle1!F665,"")</f>
        <v/>
      </c>
      <c r="F339" t="str">
        <f ca="1">IF(Tabelle1!FE665&gt;"",Tabelle1!E665,"")</f>
        <v/>
      </c>
      <c r="G339" s="8" t="str">
        <f ca="1">IF(Tabelle1!G665&gt;"",Tabelle1!G665,"")</f>
        <v/>
      </c>
      <c r="H339" t="str">
        <f ca="1">IF(Tabelle1!H665&gt;"",Tabelle1!H665,"")</f>
        <v/>
      </c>
      <c r="I339" t="str">
        <f ca="1">IF(Tabelle1!I665&gt;"",Tabelle1!I665,"")</f>
        <v/>
      </c>
      <c r="J339" t="str">
        <f ca="1">IF(Tabelle1!I665&gt;0,Tabelle1!I665,"")</f>
        <v/>
      </c>
      <c r="K339" t="str">
        <f ca="1">IF(Tabelle1!K665&gt;"",Tabelle1!K665,"")</f>
        <v/>
      </c>
      <c r="L339" t="str">
        <f ca="1">IF(Tabelle1!J665&gt;"",Tabelle1!J665,"")</f>
        <v/>
      </c>
      <c r="M339" t="str">
        <f ca="1">IF(Tabelle1!L665&gt;0,Tabelle1!L665,"")</f>
        <v/>
      </c>
    </row>
    <row r="340" spans="4:13">
      <c r="D340" s="2" t="str">
        <f ca="1">IF(Tabelle1!D666&gt;"",Tabelle1!D666,"")</f>
        <v/>
      </c>
      <c r="E340" t="str">
        <f ca="1">IF(Tabelle1!F666&gt;"",Tabelle1!F666,"")</f>
        <v/>
      </c>
      <c r="F340" t="str">
        <f ca="1">IF(Tabelle1!FE666&gt;"",Tabelle1!E666,"")</f>
        <v/>
      </c>
      <c r="G340" s="8" t="str">
        <f ca="1">IF(Tabelle1!G666&gt;"",Tabelle1!G666,"")</f>
        <v/>
      </c>
      <c r="H340" t="str">
        <f ca="1">IF(Tabelle1!H666&gt;"",Tabelle1!H666,"")</f>
        <v/>
      </c>
      <c r="I340" t="str">
        <f ca="1">IF(Tabelle1!I666&gt;"",Tabelle1!I666,"")</f>
        <v/>
      </c>
      <c r="J340" t="str">
        <f ca="1">IF(Tabelle1!I666&gt;0,Tabelle1!I666,"")</f>
        <v/>
      </c>
      <c r="K340" t="str">
        <f ca="1">IF(Tabelle1!K666&gt;"",Tabelle1!K666,"")</f>
        <v/>
      </c>
      <c r="L340" t="str">
        <f ca="1">IF(Tabelle1!J666&gt;"",Tabelle1!J666,"")</f>
        <v/>
      </c>
      <c r="M340" t="str">
        <f ca="1">IF(Tabelle1!L666&gt;0,Tabelle1!L666,"")</f>
        <v/>
      </c>
    </row>
    <row r="341" spans="4:13">
      <c r="D341" s="2" t="str">
        <f ca="1">IF(Tabelle1!D667&gt;"",Tabelle1!D667,"")</f>
        <v/>
      </c>
      <c r="E341" t="str">
        <f ca="1">IF(Tabelle1!F667&gt;"",Tabelle1!F667,"")</f>
        <v/>
      </c>
      <c r="F341" t="str">
        <f ca="1">IF(Tabelle1!FE667&gt;"",Tabelle1!E667,"")</f>
        <v/>
      </c>
      <c r="G341" s="8" t="str">
        <f ca="1">IF(Tabelle1!G667&gt;"",Tabelle1!G667,"")</f>
        <v/>
      </c>
      <c r="H341" t="str">
        <f ca="1">IF(Tabelle1!H667&gt;"",Tabelle1!H667,"")</f>
        <v/>
      </c>
      <c r="I341" t="str">
        <f ca="1">IF(Tabelle1!I667&gt;"",Tabelle1!I667,"")</f>
        <v/>
      </c>
      <c r="J341" t="str">
        <f ca="1">IF(Tabelle1!I667&gt;0,Tabelle1!I667,"")</f>
        <v/>
      </c>
      <c r="K341" t="str">
        <f ca="1">IF(Tabelle1!K667&gt;"",Tabelle1!K667,"")</f>
        <v/>
      </c>
      <c r="L341" t="str">
        <f ca="1">IF(Tabelle1!J667&gt;"",Tabelle1!J667,"")</f>
        <v/>
      </c>
      <c r="M341" t="str">
        <f ca="1">IF(Tabelle1!L667&gt;0,Tabelle1!L667,"")</f>
        <v/>
      </c>
    </row>
    <row r="342" spans="4:13">
      <c r="D342" s="2" t="str">
        <f ca="1">IF(Tabelle1!D668&gt;"",Tabelle1!D668,"")</f>
        <v/>
      </c>
      <c r="E342" t="str">
        <f ca="1">IF(Tabelle1!F668&gt;"",Tabelle1!F668,"")</f>
        <v/>
      </c>
      <c r="F342" t="str">
        <f ca="1">IF(Tabelle1!FE668&gt;"",Tabelle1!E668,"")</f>
        <v/>
      </c>
      <c r="G342" s="8" t="str">
        <f ca="1">IF(Tabelle1!G668&gt;"",Tabelle1!G668,"")</f>
        <v/>
      </c>
      <c r="H342" t="str">
        <f ca="1">IF(Tabelle1!H668&gt;"",Tabelle1!H668,"")</f>
        <v/>
      </c>
      <c r="I342" t="str">
        <f ca="1">IF(Tabelle1!I668&gt;"",Tabelle1!I668,"")</f>
        <v/>
      </c>
      <c r="J342" t="str">
        <f ca="1">IF(Tabelle1!I668&gt;0,Tabelle1!I668,"")</f>
        <v/>
      </c>
      <c r="K342" t="str">
        <f ca="1">IF(Tabelle1!K668&gt;"",Tabelle1!K668,"")</f>
        <v/>
      </c>
      <c r="L342" t="str">
        <f ca="1">IF(Tabelle1!J668&gt;"",Tabelle1!J668,"")</f>
        <v/>
      </c>
      <c r="M342" t="str">
        <f ca="1">IF(Tabelle1!L668&gt;0,Tabelle1!L668,"")</f>
        <v/>
      </c>
    </row>
    <row r="343" spans="4:13">
      <c r="D343" s="2" t="str">
        <f ca="1">IF(Tabelle1!D669&gt;"",Tabelle1!D669,"")</f>
        <v/>
      </c>
      <c r="E343" t="str">
        <f ca="1">IF(Tabelle1!F669&gt;"",Tabelle1!F669,"")</f>
        <v/>
      </c>
      <c r="F343" t="str">
        <f ca="1">IF(Tabelle1!FE669&gt;"",Tabelle1!E669,"")</f>
        <v/>
      </c>
      <c r="G343" s="8" t="str">
        <f ca="1">IF(Tabelle1!G669&gt;"",Tabelle1!G669,"")</f>
        <v/>
      </c>
      <c r="H343" t="str">
        <f ca="1">IF(Tabelle1!H669&gt;"",Tabelle1!H669,"")</f>
        <v/>
      </c>
      <c r="I343" t="str">
        <f ca="1">IF(Tabelle1!I669&gt;"",Tabelle1!I669,"")</f>
        <v/>
      </c>
      <c r="J343" t="str">
        <f ca="1">IF(Tabelle1!I669&gt;0,Tabelle1!I669,"")</f>
        <v/>
      </c>
      <c r="K343" t="str">
        <f ca="1">IF(Tabelle1!K669&gt;"",Tabelle1!K669,"")</f>
        <v/>
      </c>
      <c r="L343" t="str">
        <f ca="1">IF(Tabelle1!J669&gt;"",Tabelle1!J669,"")</f>
        <v/>
      </c>
      <c r="M343" t="str">
        <f ca="1">IF(Tabelle1!L669&gt;0,Tabelle1!L669,"")</f>
        <v/>
      </c>
    </row>
    <row r="344" spans="4:13">
      <c r="D344" s="2" t="str">
        <f ca="1">IF(Tabelle1!D670&gt;"",Tabelle1!D670,"")</f>
        <v/>
      </c>
      <c r="E344" t="str">
        <f ca="1">IF(Tabelle1!F670&gt;"",Tabelle1!F670,"")</f>
        <v/>
      </c>
      <c r="F344" t="str">
        <f ca="1">IF(Tabelle1!FE670&gt;"",Tabelle1!E670,"")</f>
        <v/>
      </c>
      <c r="G344" s="8" t="str">
        <f ca="1">IF(Tabelle1!G670&gt;"",Tabelle1!G670,"")</f>
        <v/>
      </c>
      <c r="H344" t="str">
        <f ca="1">IF(Tabelle1!H670&gt;"",Tabelle1!H670,"")</f>
        <v/>
      </c>
      <c r="I344" t="str">
        <f ca="1">IF(Tabelle1!I670&gt;"",Tabelle1!I670,"")</f>
        <v/>
      </c>
      <c r="J344" t="str">
        <f ca="1">IF(Tabelle1!I670&gt;0,Tabelle1!I670,"")</f>
        <v/>
      </c>
      <c r="K344" t="str">
        <f ca="1">IF(Tabelle1!K670&gt;"",Tabelle1!K670,"")</f>
        <v/>
      </c>
      <c r="L344" t="str">
        <f ca="1">IF(Tabelle1!J670&gt;"",Tabelle1!J670,"")</f>
        <v/>
      </c>
      <c r="M344" t="str">
        <f ca="1">IF(Tabelle1!L670&gt;0,Tabelle1!L670,"")</f>
        <v/>
      </c>
    </row>
    <row r="345" spans="4:13">
      <c r="D345" s="2" t="str">
        <f ca="1">IF(Tabelle1!D671&gt;"",Tabelle1!D671,"")</f>
        <v/>
      </c>
      <c r="E345" t="str">
        <f ca="1">IF(Tabelle1!F671&gt;"",Tabelle1!F671,"")</f>
        <v/>
      </c>
      <c r="F345" t="str">
        <f ca="1">IF(Tabelle1!FE671&gt;"",Tabelle1!E671,"")</f>
        <v/>
      </c>
      <c r="G345" s="8" t="str">
        <f ca="1">IF(Tabelle1!G671&gt;"",Tabelle1!G671,"")</f>
        <v/>
      </c>
      <c r="H345" t="str">
        <f ca="1">IF(Tabelle1!H671&gt;"",Tabelle1!H671,"")</f>
        <v/>
      </c>
      <c r="I345" t="str">
        <f ca="1">IF(Tabelle1!I671&gt;"",Tabelle1!I671,"")</f>
        <v/>
      </c>
      <c r="J345" t="str">
        <f ca="1">IF(Tabelle1!I671&gt;0,Tabelle1!I671,"")</f>
        <v/>
      </c>
      <c r="K345" t="str">
        <f ca="1">IF(Tabelle1!K671&gt;"",Tabelle1!K671,"")</f>
        <v/>
      </c>
      <c r="L345" t="str">
        <f ca="1">IF(Tabelle1!J671&gt;"",Tabelle1!J671,"")</f>
        <v/>
      </c>
      <c r="M345" t="str">
        <f ca="1">IF(Tabelle1!L671&gt;0,Tabelle1!L671,"")</f>
        <v/>
      </c>
    </row>
    <row r="346" spans="4:13">
      <c r="D346" s="2" t="str">
        <f ca="1">IF(Tabelle1!D672&gt;"",Tabelle1!D672,"")</f>
        <v/>
      </c>
      <c r="E346" t="str">
        <f ca="1">IF(Tabelle1!F672&gt;"",Tabelle1!F672,"")</f>
        <v/>
      </c>
      <c r="F346" t="str">
        <f ca="1">IF(Tabelle1!FE672&gt;"",Tabelle1!E672,"")</f>
        <v/>
      </c>
      <c r="G346" s="8" t="str">
        <f ca="1">IF(Tabelle1!G672&gt;"",Tabelle1!G672,"")</f>
        <v/>
      </c>
      <c r="H346" t="str">
        <f ca="1">IF(Tabelle1!H672&gt;"",Tabelle1!H672,"")</f>
        <v/>
      </c>
      <c r="I346" t="str">
        <f ca="1">IF(Tabelle1!I672&gt;"",Tabelle1!I672,"")</f>
        <v/>
      </c>
      <c r="J346" t="str">
        <f ca="1">IF(Tabelle1!I672&gt;0,Tabelle1!I672,"")</f>
        <v/>
      </c>
      <c r="K346" t="str">
        <f ca="1">IF(Tabelle1!K672&gt;"",Tabelle1!K672,"")</f>
        <v/>
      </c>
      <c r="L346" t="str">
        <f ca="1">IF(Tabelle1!J672&gt;"",Tabelle1!J672,"")</f>
        <v/>
      </c>
      <c r="M346" t="str">
        <f ca="1">IF(Tabelle1!L672&gt;0,Tabelle1!L672,"")</f>
        <v/>
      </c>
    </row>
    <row r="347" spans="4:13">
      <c r="D347" s="2" t="str">
        <f ca="1">IF(Tabelle1!D673&gt;"",Tabelle1!D673,"")</f>
        <v/>
      </c>
      <c r="E347" t="str">
        <f ca="1">IF(Tabelle1!F673&gt;"",Tabelle1!F673,"")</f>
        <v/>
      </c>
      <c r="F347" t="str">
        <f ca="1">IF(Tabelle1!FE673&gt;"",Tabelle1!E673,"")</f>
        <v/>
      </c>
      <c r="G347" s="8" t="str">
        <f ca="1">IF(Tabelle1!G673&gt;"",Tabelle1!G673,"")</f>
        <v/>
      </c>
      <c r="H347" t="e">
        <f ca="1">IF(Tabelle1!#REF!&gt;"",Tabelle1!#REF!,"")</f>
        <v>#REF!</v>
      </c>
      <c r="I347" t="str">
        <f ca="1">IF(Tabelle1!I673&gt;"",Tabelle1!I673,"")</f>
        <v/>
      </c>
      <c r="J347" t="str">
        <f ca="1">IF(Tabelle1!I673&gt;0,Tabelle1!I673,"")</f>
        <v/>
      </c>
      <c r="K347" t="str">
        <f ca="1">IF(Tabelle1!K673&gt;"",Tabelle1!K673,"")</f>
        <v/>
      </c>
      <c r="L347" t="str">
        <f ca="1">IF(Tabelle1!J673&gt;"",Tabelle1!J673,"")</f>
        <v/>
      </c>
      <c r="M347" t="str">
        <f ca="1">IF(Tabelle1!L673&gt;0,Tabelle1!L673,"")</f>
        <v/>
      </c>
    </row>
    <row r="348" spans="4:13">
      <c r="D348" s="2" t="str">
        <f ca="1">IF(Tabelle1!D674&gt;"",Tabelle1!D674,"")</f>
        <v/>
      </c>
      <c r="E348" t="str">
        <f ca="1">IF(Tabelle1!F674&gt;"",Tabelle1!F674,"")</f>
        <v/>
      </c>
      <c r="F348" t="str">
        <f ca="1">IF(Tabelle1!FE674&gt;"",Tabelle1!E674,"")</f>
        <v/>
      </c>
      <c r="G348" s="8" t="str">
        <f ca="1">IF(Tabelle1!G674&gt;"",Tabelle1!G674,"")</f>
        <v/>
      </c>
      <c r="H348" t="e">
        <f ca="1">IF(Tabelle1!#REF!&gt;"",Tabelle1!#REF!,"")</f>
        <v>#REF!</v>
      </c>
      <c r="I348" t="str">
        <f ca="1">IF(Tabelle1!I674&gt;"",Tabelle1!I674,"")</f>
        <v/>
      </c>
      <c r="J348" t="str">
        <f ca="1">IF(Tabelle1!I674&gt;0,Tabelle1!I674,"")</f>
        <v/>
      </c>
      <c r="K348" t="str">
        <f ca="1">IF(Tabelle1!K674&gt;"",Tabelle1!K674,"")</f>
        <v/>
      </c>
      <c r="L348" t="str">
        <f ca="1">IF(Tabelle1!J674&gt;"",Tabelle1!J674,"")</f>
        <v/>
      </c>
      <c r="M348" t="str">
        <f ca="1">IF(Tabelle1!L674&gt;0,Tabelle1!L674,"")</f>
        <v/>
      </c>
    </row>
    <row r="349" spans="4:13">
      <c r="D349" s="2" t="str">
        <f ca="1">IF(Tabelle1!D675&gt;"",Tabelle1!D675,"")</f>
        <v/>
      </c>
      <c r="E349" t="str">
        <f ca="1">IF(Tabelle1!F675&gt;"",Tabelle1!F675,"")</f>
        <v/>
      </c>
      <c r="F349" t="str">
        <f ca="1">IF(Tabelle1!FE675&gt;"",Tabelle1!E675,"")</f>
        <v/>
      </c>
      <c r="G349" s="8" t="str">
        <f ca="1">IF(Tabelle1!G675&gt;"",Tabelle1!G675,"")</f>
        <v/>
      </c>
      <c r="H349" t="e">
        <f ca="1">IF(Tabelle1!#REF!&gt;"",Tabelle1!#REF!,"")</f>
        <v>#REF!</v>
      </c>
      <c r="I349" t="str">
        <f ca="1">IF(Tabelle1!I675&gt;"",Tabelle1!I675,"")</f>
        <v/>
      </c>
      <c r="J349" t="str">
        <f ca="1">IF(Tabelle1!I675&gt;0,Tabelle1!I675,"")</f>
        <v/>
      </c>
      <c r="K349" t="str">
        <f ca="1">IF(Tabelle1!K675&gt;"",Tabelle1!K675,"")</f>
        <v/>
      </c>
      <c r="L349" t="str">
        <f ca="1">IF(Tabelle1!J675&gt;"",Tabelle1!J675,"")</f>
        <v/>
      </c>
      <c r="M349" t="str">
        <f ca="1">IF(Tabelle1!L675&gt;0,Tabelle1!L675,"")</f>
        <v/>
      </c>
    </row>
    <row r="350" spans="4:13">
      <c r="D350" s="2" t="str">
        <f ca="1">IF(Tabelle1!D676&gt;"",Tabelle1!D676,"")</f>
        <v/>
      </c>
      <c r="E350" t="str">
        <f ca="1">IF(Tabelle1!F676&gt;"",Tabelle1!F676,"")</f>
        <v/>
      </c>
      <c r="F350" t="str">
        <f ca="1">IF(Tabelle1!FE676&gt;"",Tabelle1!E676,"")</f>
        <v/>
      </c>
      <c r="G350" s="8" t="str">
        <f ca="1">IF(Tabelle1!G676&gt;"",Tabelle1!G676,"")</f>
        <v/>
      </c>
      <c r="H350" t="e">
        <f ca="1">IF(Tabelle1!#REF!&gt;"",Tabelle1!#REF!,"")</f>
        <v>#REF!</v>
      </c>
      <c r="I350" t="str">
        <f ca="1">IF(Tabelle1!I676&gt;"",Tabelle1!I676,"")</f>
        <v/>
      </c>
      <c r="J350" t="str">
        <f ca="1">IF(Tabelle1!I676&gt;0,Tabelle1!I676,"")</f>
        <v/>
      </c>
      <c r="K350" t="str">
        <f ca="1">IF(Tabelle1!K676&gt;"",Tabelle1!K676,"")</f>
        <v/>
      </c>
      <c r="L350" t="str">
        <f ca="1">IF(Tabelle1!J676&gt;"",Tabelle1!J676,"")</f>
        <v/>
      </c>
      <c r="M350" t="str">
        <f ca="1">IF(Tabelle1!L676&gt;0,Tabelle1!L676,"")</f>
        <v/>
      </c>
    </row>
    <row r="351" spans="4:13">
      <c r="D351" s="2" t="str">
        <f ca="1">IF(Tabelle1!D677&gt;"",Tabelle1!D677,"")</f>
        <v/>
      </c>
      <c r="E351" t="str">
        <f ca="1">IF(Tabelle1!F677&gt;"",Tabelle1!F677,"")</f>
        <v/>
      </c>
      <c r="F351" t="str">
        <f ca="1">IF(Tabelle1!FE677&gt;"",Tabelle1!E677,"")</f>
        <v/>
      </c>
      <c r="G351" s="8" t="str">
        <f ca="1">IF(Tabelle1!G677&gt;"",Tabelle1!G677,"")</f>
        <v/>
      </c>
      <c r="H351" t="e">
        <f ca="1">IF(Tabelle1!#REF!&gt;"",Tabelle1!#REF!,"")</f>
        <v>#REF!</v>
      </c>
      <c r="I351" t="str">
        <f ca="1">IF(Tabelle1!I677&gt;"",Tabelle1!I677,"")</f>
        <v/>
      </c>
      <c r="J351" t="str">
        <f ca="1">IF(Tabelle1!I677&gt;0,Tabelle1!I677,"")</f>
        <v/>
      </c>
      <c r="K351" t="str">
        <f ca="1">IF(Tabelle1!K677&gt;"",Tabelle1!K677,"")</f>
        <v/>
      </c>
      <c r="L351" t="str">
        <f ca="1">IF(Tabelle1!J677&gt;"",Tabelle1!J677,"")</f>
        <v/>
      </c>
      <c r="M351" t="str">
        <f ca="1">IF(Tabelle1!L677&gt;0,Tabelle1!L677,"")</f>
        <v/>
      </c>
    </row>
    <row r="352" spans="4:13">
      <c r="D352" s="2" t="str">
        <f ca="1">IF(Tabelle1!D678&gt;"",Tabelle1!D678,"")</f>
        <v/>
      </c>
      <c r="E352" t="str">
        <f ca="1">IF(Tabelle1!F678&gt;"",Tabelle1!F678,"")</f>
        <v/>
      </c>
      <c r="F352" t="str">
        <f ca="1">IF(Tabelle1!FE678&gt;"",Tabelle1!E678,"")</f>
        <v/>
      </c>
      <c r="G352" s="8" t="str">
        <f ca="1">IF(Tabelle1!G678&gt;"",Tabelle1!G678,"")</f>
        <v/>
      </c>
      <c r="H352" t="e">
        <f ca="1">IF(Tabelle1!#REF!&gt;"",Tabelle1!#REF!,"")</f>
        <v>#REF!</v>
      </c>
      <c r="I352" t="str">
        <f ca="1">IF(Tabelle1!I678&gt;"",Tabelle1!I678,"")</f>
        <v/>
      </c>
      <c r="J352" t="str">
        <f ca="1">IF(Tabelle1!I678&gt;0,Tabelle1!I678,"")</f>
        <v/>
      </c>
      <c r="K352" t="str">
        <f ca="1">IF(Tabelle1!K678&gt;"",Tabelle1!K678,"")</f>
        <v/>
      </c>
      <c r="L352" t="str">
        <f ca="1">IF(Tabelle1!J678&gt;"",Tabelle1!J678,"")</f>
        <v/>
      </c>
      <c r="M352" t="str">
        <f ca="1">IF(Tabelle1!L678&gt;0,Tabelle1!L678,"")</f>
        <v/>
      </c>
    </row>
    <row r="353" spans="4:13">
      <c r="D353" s="2" t="str">
        <f ca="1">IF(Tabelle1!D679&gt;"",Tabelle1!D679,"")</f>
        <v/>
      </c>
      <c r="E353" t="str">
        <f ca="1">IF(Tabelle1!F679&gt;"",Tabelle1!F679,"")</f>
        <v/>
      </c>
      <c r="F353" t="str">
        <f ca="1">IF(Tabelle1!FE679&gt;"",Tabelle1!E679,"")</f>
        <v/>
      </c>
      <c r="G353" s="8" t="str">
        <f ca="1">IF(Tabelle1!G679&gt;"",Tabelle1!G679,"")</f>
        <v/>
      </c>
      <c r="H353" t="str">
        <f ca="1">IF(Tabelle1!H679&gt;"",Tabelle1!H679,"")</f>
        <v>--</v>
      </c>
      <c r="I353" t="str">
        <f ca="1">IF(Tabelle1!I679&gt;"",Tabelle1!I679,"")</f>
        <v/>
      </c>
      <c r="J353" t="str">
        <f ca="1">IF(Tabelle1!I679&gt;0,Tabelle1!I679,"")</f>
        <v/>
      </c>
      <c r="K353" t="str">
        <f ca="1">IF(Tabelle1!K679&gt;"",Tabelle1!K679,"")</f>
        <v/>
      </c>
      <c r="L353" t="str">
        <f ca="1">IF(Tabelle1!J679&gt;"",Tabelle1!J679,"")</f>
        <v/>
      </c>
      <c r="M353" t="str">
        <f ca="1">IF(Tabelle1!L679&gt;0,Tabelle1!L679,"")</f>
        <v/>
      </c>
    </row>
    <row r="354" spans="4:13">
      <c r="D354" s="2" t="str">
        <f ca="1">IF(Tabelle1!D680&gt;"",Tabelle1!D680,"")</f>
        <v/>
      </c>
      <c r="E354" t="str">
        <f ca="1">IF(Tabelle1!F680&gt;"",Tabelle1!F680,"")</f>
        <v/>
      </c>
      <c r="F354" t="str">
        <f ca="1">IF(Tabelle1!FE680&gt;"",Tabelle1!E680,"")</f>
        <v/>
      </c>
      <c r="G354" s="8" t="str">
        <f ca="1">IF(Tabelle1!G680&gt;"",Tabelle1!G680,"")</f>
        <v/>
      </c>
      <c r="H354" t="str">
        <f ca="1">IF(Tabelle1!H680&gt;"",Tabelle1!H680,"")</f>
        <v>Veterinärmedizin</v>
      </c>
      <c r="I354" t="str">
        <f ca="1">IF(Tabelle1!I680&gt;"",Tabelle1!I680,"")</f>
        <v/>
      </c>
      <c r="J354" t="str">
        <f ca="1">IF(Tabelle1!I680&gt;0,Tabelle1!I680,"")</f>
        <v/>
      </c>
      <c r="K354" t="str">
        <f ca="1">IF(Tabelle1!K680&gt;"",Tabelle1!K680,"")</f>
        <v/>
      </c>
      <c r="L354" t="str">
        <f ca="1">IF(Tabelle1!J680&gt;"",Tabelle1!J680,"")</f>
        <v/>
      </c>
      <c r="M354" t="str">
        <f ca="1">IF(Tabelle1!L680&gt;0,Tabelle1!L680,"")</f>
        <v/>
      </c>
    </row>
    <row r="355" spans="4:13">
      <c r="D355" s="2" t="str">
        <f ca="1">IF(Tabelle1!D681&gt;"",Tabelle1!D681,"")</f>
        <v/>
      </c>
      <c r="E355" t="str">
        <f ca="1">IF(Tabelle1!F681&gt;"",Tabelle1!F681,"")</f>
        <v/>
      </c>
      <c r="F355" t="str">
        <f ca="1">IF(Tabelle1!FE681&gt;"",Tabelle1!E681,"")</f>
        <v/>
      </c>
      <c r="G355" s="8" t="str">
        <f ca="1">IF(Tabelle1!G681&gt;"",Tabelle1!G681,"")</f>
        <v/>
      </c>
      <c r="H355" t="str">
        <f ca="1">IF(Tabelle1!H681&gt;"",Tabelle1!H681,"")</f>
        <v>Kongress</v>
      </c>
      <c r="I355" t="str">
        <f ca="1">IF(Tabelle1!I681&gt;"",Tabelle1!I681,"")</f>
        <v/>
      </c>
      <c r="J355" t="str">
        <f ca="1">IF(Tabelle1!I681&gt;0,Tabelle1!I681,"")</f>
        <v/>
      </c>
      <c r="K355" t="str">
        <f ca="1">IF(Tabelle1!K681&gt;"",Tabelle1!K681,"")</f>
        <v/>
      </c>
      <c r="L355" t="str">
        <f ca="1">IF(Tabelle1!J681&gt;"",Tabelle1!J681,"")</f>
        <v/>
      </c>
      <c r="M355" t="str">
        <f ca="1">IF(Tabelle1!L681&gt;0,Tabelle1!L681,"")</f>
        <v/>
      </c>
    </row>
    <row r="356" spans="4:13">
      <c r="D356" s="2" t="str">
        <f ca="1">IF(Tabelle1!D682&gt;"",Tabelle1!D682,"")</f>
        <v/>
      </c>
      <c r="E356" t="str">
        <f ca="1">IF(Tabelle1!F682&gt;"",Tabelle1!F682,"")</f>
        <v/>
      </c>
      <c r="F356" t="str">
        <f ca="1">IF(Tabelle1!FE682&gt;"",Tabelle1!E682,"")</f>
        <v/>
      </c>
      <c r="G356" s="8" t="str">
        <f ca="1">IF(Tabelle1!G682&gt;"",Tabelle1!G682,"")</f>
        <v/>
      </c>
      <c r="H356" t="str">
        <f ca="1">IF(Tabelle1!H682&gt;"",Tabelle1!H682,"")</f>
        <v xml:space="preserve">Exkursion </v>
      </c>
      <c r="I356" t="str">
        <f ca="1">IF(Tabelle1!I682&gt;"",Tabelle1!I682,"")</f>
        <v/>
      </c>
      <c r="J356" t="str">
        <f ca="1">IF(Tabelle1!I682&gt;0,Tabelle1!I682,"")</f>
        <v/>
      </c>
      <c r="K356" t="str">
        <f ca="1">IF(Tabelle1!K682&gt;"",Tabelle1!K682,"")</f>
        <v/>
      </c>
      <c r="L356" t="str">
        <f ca="1">IF(Tabelle1!J682&gt;"",Tabelle1!J682,"")</f>
        <v/>
      </c>
      <c r="M356" t="str">
        <f ca="1">IF(Tabelle1!L682&gt;0,Tabelle1!L682,"")</f>
        <v/>
      </c>
    </row>
    <row r="357" spans="4:13">
      <c r="D357" s="2" t="str">
        <f ca="1">IF(Tabelle1!D683&gt;"",Tabelle1!D683,"")</f>
        <v/>
      </c>
      <c r="E357" t="str">
        <f ca="1">IF(Tabelle1!F683&gt;"",Tabelle1!F683,"")</f>
        <v/>
      </c>
      <c r="F357" t="str">
        <f ca="1">IF(Tabelle1!FE683&gt;"",Tabelle1!E683,"")</f>
        <v/>
      </c>
      <c r="G357" s="8" t="str">
        <f ca="1">IF(Tabelle1!G683&gt;"",Tabelle1!G683,"")</f>
        <v/>
      </c>
      <c r="H357" t="str">
        <f ca="1">IF(Tabelle1!H683&gt;"",Tabelle1!H683,"")</f>
        <v>Aus der Wissenschaft</v>
      </c>
      <c r="I357" t="str">
        <f ca="1">IF(Tabelle1!I683&gt;"",Tabelle1!I683,"")</f>
        <v/>
      </c>
      <c r="J357" t="str">
        <f ca="1">IF(Tabelle1!I683&gt;0,Tabelle1!I683,"")</f>
        <v/>
      </c>
      <c r="K357" t="str">
        <f ca="1">IF(Tabelle1!K683&gt;"",Tabelle1!K683,"")</f>
        <v/>
      </c>
      <c r="L357" t="str">
        <f ca="1">IF(Tabelle1!J683&gt;"",Tabelle1!J683,"")</f>
        <v/>
      </c>
      <c r="M357" t="str">
        <f ca="1">IF(Tabelle1!L683&gt;0,Tabelle1!L683,"")</f>
        <v/>
      </c>
    </row>
    <row r="358" spans="4:13">
      <c r="D358" s="2" t="str">
        <f ca="1">IF(Tabelle1!D684&gt;"",Tabelle1!D684,"")</f>
        <v/>
      </c>
      <c r="E358" t="str">
        <f ca="1">IF(Tabelle1!F684&gt;"",Tabelle1!F684,"")</f>
        <v/>
      </c>
      <c r="F358" t="str">
        <f ca="1">IF(Tabelle1!FE684&gt;"",Tabelle1!E684,"")</f>
        <v/>
      </c>
      <c r="G358" s="8" t="str">
        <f ca="1">IF(Tabelle1!G684&gt;"",Tabelle1!G684,"")</f>
        <v/>
      </c>
      <c r="H358" t="str">
        <f ca="1">IF(Tabelle1!H684&gt;"",Tabelle1!H684,"")</f>
        <v>Alternative Therapien</v>
      </c>
      <c r="I358" t="str">
        <f ca="1">IF(Tabelle1!I684&gt;"",Tabelle1!I684,"")</f>
        <v/>
      </c>
      <c r="J358" t="str">
        <f ca="1">IF(Tabelle1!I684&gt;0,Tabelle1!I684,"")</f>
        <v/>
      </c>
      <c r="K358" t="str">
        <f ca="1">IF(Tabelle1!K684&gt;"",Tabelle1!K684,"")</f>
        <v/>
      </c>
      <c r="L358" t="str">
        <f ca="1">IF(Tabelle1!J684&gt;"",Tabelle1!J684,"")</f>
        <v/>
      </c>
      <c r="M358" t="str">
        <f ca="1">IF(Tabelle1!L684&gt;0,Tabelle1!L684,"")</f>
        <v/>
      </c>
    </row>
    <row r="359" spans="4:13">
      <c r="D359" s="2" t="str">
        <f ca="1">IF(Tabelle1!D685&gt;"",Tabelle1!D685,"")</f>
        <v/>
      </c>
      <c r="E359" t="str">
        <f ca="1">IF(Tabelle1!F685&gt;"",Tabelle1!F685,"")</f>
        <v/>
      </c>
      <c r="F359" t="str">
        <f ca="1">IF(Tabelle1!FE685&gt;"",Tabelle1!E685,"")</f>
        <v/>
      </c>
      <c r="G359" s="8" t="str">
        <f ca="1">IF(Tabelle1!G685&gt;"",Tabelle1!G685,"")</f>
        <v/>
      </c>
      <c r="H359" t="str">
        <f ca="1">IF(Tabelle1!H685&gt;"",Tabelle1!H685,"")</f>
        <v>Phyto (mit) Links</v>
      </c>
      <c r="I359" t="str">
        <f ca="1">IF(Tabelle1!I685&gt;"",Tabelle1!I685,"")</f>
        <v/>
      </c>
      <c r="J359" t="str">
        <f ca="1">IF(Tabelle1!I685&gt;0,Tabelle1!I685,"")</f>
        <v/>
      </c>
      <c r="K359" t="str">
        <f ca="1">IF(Tabelle1!K685&gt;"",Tabelle1!K685,"")</f>
        <v/>
      </c>
      <c r="L359" t="str">
        <f ca="1">IF(Tabelle1!J685&gt;"",Tabelle1!J685,"")</f>
        <v/>
      </c>
      <c r="M359" t="str">
        <f ca="1">IF(Tabelle1!L685&gt;0,Tabelle1!L685,"")</f>
        <v/>
      </c>
    </row>
    <row r="360" spans="4:13">
      <c r="D360" s="2" t="str">
        <f ca="1">IF(Tabelle1!D686&gt;"",Tabelle1!D686,"")</f>
        <v/>
      </c>
      <c r="E360" t="str">
        <f ca="1">IF(Tabelle1!F686&gt;"",Tabelle1!F686,"")</f>
        <v/>
      </c>
      <c r="F360" t="str">
        <f ca="1">IF(Tabelle1!FE686&gt;"",Tabelle1!E686,"")</f>
        <v/>
      </c>
      <c r="G360" s="8" t="str">
        <f ca="1">IF(Tabelle1!G686&gt;"",Tabelle1!G686,"")</f>
        <v/>
      </c>
      <c r="H360" t="str">
        <f ca="1">IF(Tabelle1!H686&gt;"",Tabelle1!H686,"")</f>
        <v/>
      </c>
      <c r="I360" t="str">
        <f ca="1">IF(Tabelle1!I686&gt;"",Tabelle1!I686,"")</f>
        <v/>
      </c>
      <c r="J360" t="str">
        <f ca="1">IF(Tabelle1!I686&gt;0,Tabelle1!I686,"")</f>
        <v/>
      </c>
      <c r="K360" t="str">
        <f ca="1">IF(Tabelle1!K686&gt;"",Tabelle1!K686,"")</f>
        <v/>
      </c>
      <c r="L360" t="str">
        <f ca="1">IF(Tabelle1!J686&gt;"",Tabelle1!J686,"")</f>
        <v/>
      </c>
      <c r="M360" t="str">
        <f ca="1">IF(Tabelle1!L686&gt;0,Tabelle1!L686,"")</f>
        <v/>
      </c>
    </row>
    <row r="361" spans="4:13">
      <c r="D361" s="2" t="str">
        <f ca="1">IF(Tabelle1!D687&gt;"",Tabelle1!D687,"")</f>
        <v/>
      </c>
      <c r="E361" t="str">
        <f ca="1">IF(Tabelle1!F687&gt;"",Tabelle1!F687,"")</f>
        <v/>
      </c>
      <c r="F361" t="str">
        <f ca="1">IF(Tabelle1!FE687&gt;"",Tabelle1!E687,"")</f>
        <v/>
      </c>
      <c r="G361" s="8" t="str">
        <f ca="1">IF(Tabelle1!G687&gt;"",Tabelle1!G687,"")</f>
        <v/>
      </c>
      <c r="H361" t="str">
        <f ca="1">IF(Tabelle1!H687&gt;"",Tabelle1!H687,"")</f>
        <v/>
      </c>
      <c r="I361" t="str">
        <f ca="1">IF(Tabelle1!I687&gt;"",Tabelle1!I687,"")</f>
        <v/>
      </c>
      <c r="J361" t="str">
        <f ca="1">IF(Tabelle1!I687&gt;0,Tabelle1!I687,"")</f>
        <v/>
      </c>
      <c r="K361" t="str">
        <f ca="1">IF(Tabelle1!K687&gt;"",Tabelle1!K687,"")</f>
        <v/>
      </c>
      <c r="L361" t="str">
        <f ca="1">IF(Tabelle1!J687&gt;"",Tabelle1!J687,"")</f>
        <v/>
      </c>
      <c r="M361" t="str">
        <f ca="1">IF(Tabelle1!L687&gt;0,Tabelle1!L687,"")</f>
        <v/>
      </c>
    </row>
    <row r="362" spans="4:13">
      <c r="D362" s="2" t="str">
        <f ca="1">IF(Tabelle1!D688&gt;"",Tabelle1!D688,"")</f>
        <v/>
      </c>
      <c r="E362" t="str">
        <f ca="1">IF(Tabelle1!F688&gt;"",Tabelle1!F688,"")</f>
        <v/>
      </c>
      <c r="F362" t="str">
        <f ca="1">IF(Tabelle1!FE688&gt;"",Tabelle1!E688,"")</f>
        <v/>
      </c>
      <c r="G362" s="8" t="str">
        <f ca="1">IF(Tabelle1!G688&gt;"",Tabelle1!G688,"")</f>
        <v/>
      </c>
      <c r="H362" t="str">
        <f ca="1">IF(Tabelle1!H688&gt;"",Tabelle1!H688,"")</f>
        <v/>
      </c>
      <c r="I362" t="str">
        <f ca="1">IF(Tabelle1!I688&gt;"",Tabelle1!I688,"")</f>
        <v/>
      </c>
      <c r="J362" t="str">
        <f ca="1">IF(Tabelle1!I688&gt;0,Tabelle1!I688,"")</f>
        <v/>
      </c>
      <c r="K362" t="str">
        <f ca="1">IF(Tabelle1!K688&gt;"",Tabelle1!K688,"")</f>
        <v/>
      </c>
      <c r="L362" t="str">
        <f ca="1">IF(Tabelle1!J688&gt;"",Tabelle1!J688,"")</f>
        <v/>
      </c>
      <c r="M362" t="str">
        <f ca="1">IF(Tabelle1!L688&gt;0,Tabelle1!L688,"")</f>
        <v/>
      </c>
    </row>
    <row r="363" spans="4:13">
      <c r="D363" s="2" t="str">
        <f ca="1">IF(Tabelle1!D689&gt;"",Tabelle1!D689,"")</f>
        <v/>
      </c>
      <c r="E363" t="str">
        <f ca="1">IF(Tabelle1!F689&gt;"",Tabelle1!F689,"")</f>
        <v/>
      </c>
      <c r="F363" t="str">
        <f ca="1">IF(Tabelle1!FE689&gt;"",Tabelle1!E689,"")</f>
        <v/>
      </c>
      <c r="G363" s="8" t="str">
        <f ca="1">IF(Tabelle1!G689&gt;"",Tabelle1!G689,"")</f>
        <v/>
      </c>
      <c r="H363" t="str">
        <f ca="1">IF(Tabelle1!H689&gt;"",Tabelle1!H689,"")</f>
        <v/>
      </c>
      <c r="I363" t="str">
        <f ca="1">IF(Tabelle1!I689&gt;"",Tabelle1!I689,"")</f>
        <v/>
      </c>
      <c r="J363" t="str">
        <f ca="1">IF(Tabelle1!I689&gt;0,Tabelle1!I689,"")</f>
        <v/>
      </c>
      <c r="K363" t="str">
        <f ca="1">IF(Tabelle1!K689&gt;"",Tabelle1!K689,"")</f>
        <v/>
      </c>
      <c r="L363" t="str">
        <f ca="1">IF(Tabelle1!J689&gt;"",Tabelle1!J689,"")</f>
        <v/>
      </c>
      <c r="M363" t="str">
        <f ca="1">IF(Tabelle1!L689&gt;0,Tabelle1!L689,"")</f>
        <v/>
      </c>
    </row>
    <row r="364" spans="4:13">
      <c r="D364" s="2" t="str">
        <f ca="1">IF(Tabelle1!D690&gt;"",Tabelle1!D690,"")</f>
        <v/>
      </c>
      <c r="E364" t="str">
        <f ca="1">IF(Tabelle1!F690&gt;"",Tabelle1!F690,"")</f>
        <v/>
      </c>
      <c r="F364" t="str">
        <f ca="1">IF(Tabelle1!FE690&gt;"",Tabelle1!E690,"")</f>
        <v/>
      </c>
      <c r="G364" s="8" t="str">
        <f ca="1">IF(Tabelle1!G690&gt;"",Tabelle1!G690,"")</f>
        <v/>
      </c>
      <c r="H364" t="str">
        <f ca="1">IF(Tabelle1!H690&gt;"",Tabelle1!H690,"")</f>
        <v/>
      </c>
      <c r="I364" t="str">
        <f ca="1">IF(Tabelle1!I690&gt;"",Tabelle1!I690,"")</f>
        <v/>
      </c>
      <c r="J364" t="str">
        <f ca="1">IF(Tabelle1!I690&gt;0,Tabelle1!I690,"")</f>
        <v/>
      </c>
      <c r="K364" t="str">
        <f ca="1">IF(Tabelle1!K690&gt;"",Tabelle1!K690,"")</f>
        <v/>
      </c>
      <c r="L364" t="str">
        <f ca="1">IF(Tabelle1!J690&gt;"",Tabelle1!J690,"")</f>
        <v/>
      </c>
      <c r="M364" t="str">
        <f ca="1">IF(Tabelle1!L690&gt;0,Tabelle1!L690,"")</f>
        <v/>
      </c>
    </row>
  </sheetData>
  <phoneticPr fontId="6" type="noConversion"/>
  <pageMargins left="0.7" right="0.7" top="0.78740157499999996" bottom="0.78740157499999996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567"/>
  <sheetViews>
    <sheetView showGridLines="0" showRowColHeaders="0" tabSelected="1" zoomScale="90" zoomScaleNormal="125" zoomScalePageLayoutView="125" workbookViewId="0"/>
  </sheetViews>
  <sheetFormatPr baseColWidth="10" defaultRowHeight="14.4"/>
  <cols>
    <col min="1" max="1" width="17.109375" bestFit="1" customWidth="1"/>
    <col min="2" max="2" width="68.88671875" bestFit="1" customWidth="1"/>
    <col min="3" max="3" width="38.88671875" bestFit="1" customWidth="1"/>
    <col min="4" max="4" width="7.6640625" bestFit="1" customWidth="1"/>
    <col min="5" max="5" width="29" customWidth="1"/>
    <col min="7" max="7" width="14.109375" customWidth="1"/>
  </cols>
  <sheetData>
    <row r="2" spans="1:5" ht="18">
      <c r="A2" s="11">
        <v>2007</v>
      </c>
    </row>
    <row r="3" spans="1:5" s="10" customFormat="1" ht="15.6">
      <c r="A3" s="10" t="s">
        <v>1001</v>
      </c>
      <c r="B3" s="10" t="str">
        <f ca="1">Tabelle1!F1</f>
        <v>Titel</v>
      </c>
      <c r="C3" s="10" t="s">
        <v>1002</v>
      </c>
      <c r="D3" s="10" t="s">
        <v>574</v>
      </c>
      <c r="E3" s="10" t="s">
        <v>1003</v>
      </c>
    </row>
    <row r="4" spans="1:5">
      <c r="A4" s="2" t="str">
        <f ca="1">zwischenL!C6&amp;"|"&amp;zwischenL!D6</f>
        <v>1|Atemwege</v>
      </c>
      <c r="B4" s="12" t="str">
        <f ca="1">Tabelle1!F2</f>
        <v>Atemwegserkrankungen</v>
      </c>
      <c r="C4" s="12" t="str">
        <f ca="1">Tabelle1!E2</f>
        <v>Prinz, Sonja</v>
      </c>
      <c r="D4" s="13" t="str">
        <f ca="1">Tabelle1!G2</f>
        <v>4 - 8</v>
      </c>
      <c r="E4" s="12" t="str">
        <f ca="1">Tabelle1!H2</f>
        <v>Schwerpunkt</v>
      </c>
    </row>
    <row r="5" spans="1:5">
      <c r="B5" s="12" t="str">
        <f ca="1">Tabelle1!F3</f>
        <v>Pflanzliche Immunmodulatoren (R. Bauer)/Symposium Phytotherapie 10.-11. 11. 2006 Wien</v>
      </c>
      <c r="C5" s="12" t="str">
        <f ca="1">Tabelle1!E3</f>
        <v>Länger, Reinhard</v>
      </c>
      <c r="D5" s="13" t="str">
        <f ca="1">Tabelle1!G3</f>
        <v>10 - 11</v>
      </c>
      <c r="E5" s="12" t="str">
        <f ca="1">Tabelle1!H3</f>
        <v>Kongress</v>
      </c>
    </row>
    <row r="6" spans="1:5">
      <c r="B6" s="12" t="str">
        <f ca="1">Tabelle1!F4</f>
        <v>Gründung der HMPPA 1. 12. 2006 Innsbruck</v>
      </c>
      <c r="C6" s="12" t="str">
        <f ca="1">Tabelle1!E4</f>
        <v>Stuppner, Hermann</v>
      </c>
      <c r="D6" s="13" t="str">
        <f ca="1">Tabelle1!G4</f>
        <v>14 - 15</v>
      </c>
      <c r="E6" s="12" t="str">
        <f ca="1">Tabelle1!H4</f>
        <v>Aktuelles/Diverses</v>
      </c>
    </row>
    <row r="7" spans="1:5">
      <c r="B7" s="12" t="str">
        <f ca="1">Tabelle1!F5</f>
        <v>Eibisch (Althea officinalis)</v>
      </c>
      <c r="C7" s="12" t="str">
        <f ca="1">Tabelle1!E5</f>
        <v>Länger, Reinhard</v>
      </c>
      <c r="D7" s="13">
        <f ca="1">Tabelle1!G5</f>
        <v>13</v>
      </c>
      <c r="E7" s="12" t="str">
        <f ca="1">Tabelle1!H5</f>
        <v>Pflanzenprofil</v>
      </c>
    </row>
    <row r="8" spans="1:5">
      <c r="B8" s="12" t="str">
        <f ca="1">Tabelle1!F6</f>
        <v>Atemwegserkrankungen</v>
      </c>
      <c r="C8" s="12" t="str">
        <f ca="1">Tabelle1!E6</f>
        <v>Zizenbacher, Petra</v>
      </c>
      <c r="D8" s="13">
        <f ca="1">Tabelle1!G6</f>
        <v>15</v>
      </c>
      <c r="E8" s="12" t="str">
        <f ca="1">Tabelle1!H6</f>
        <v>Fallbericht aus der Praxis</v>
      </c>
    </row>
    <row r="9" spans="1:5">
      <c r="B9" s="12" t="str">
        <f ca="1">Tabelle1!F7</f>
        <v>Echinacin-Saft bei Erkältungen</v>
      </c>
      <c r="C9" s="12" t="str">
        <f ca="1">Tabelle1!E7</f>
        <v>Madaus</v>
      </c>
      <c r="D9" s="13" t="str">
        <f ca="1">Tabelle1!G7</f>
        <v>Flappe</v>
      </c>
      <c r="E9" s="12" t="str">
        <f ca="1">Tabelle1!H7</f>
        <v>Produktprofil</v>
      </c>
    </row>
    <row r="10" spans="1:5">
      <c r="D10" s="3"/>
      <c r="E10" s="12"/>
    </row>
    <row r="11" spans="1:5">
      <c r="A11" s="2" t="str">
        <f ca="1">zwischenL!C11&amp;"|"&amp;zwischenL!D11</f>
        <v>2|Gynäkologie</v>
      </c>
      <c r="B11" s="12" t="str">
        <f ca="1">Tabelle1!F9</f>
        <v>Phytopharmaka in der Gynäkologie</v>
      </c>
      <c r="C11" s="12" t="str">
        <f ca="1">Tabelle1!E9</f>
        <v>Prinz, Sonja</v>
      </c>
      <c r="D11" s="13" t="str">
        <f ca="1">Tabelle1!G9</f>
        <v>4 - 7</v>
      </c>
      <c r="E11" s="12" t="str">
        <f ca="1">Tabelle1!H9</f>
        <v>Schwerpunkt</v>
      </c>
    </row>
    <row r="12" spans="1:5">
      <c r="B12" s="12" t="str">
        <f ca="1">Tabelle1!F10</f>
        <v>Graz bekommt interuniversitäres Forschungszentrum für TCM</v>
      </c>
      <c r="C12" s="12" t="str">
        <f ca="1">Tabelle1!E10</f>
        <v>Bauer, Rudolf</v>
      </c>
      <c r="D12" s="13" t="str">
        <f ca="1">Tabelle1!G10</f>
        <v>14</v>
      </c>
      <c r="E12" s="12" t="str">
        <f ca="1">Tabelle1!H10</f>
        <v>Alternative Therapien</v>
      </c>
    </row>
    <row r="13" spans="1:5">
      <c r="B13" s="12" t="str">
        <f ca="1">Tabelle1!F11</f>
        <v>Traubensilberkerze (Actaea racemosa)</v>
      </c>
      <c r="C13" s="12" t="str">
        <f ca="1">Tabelle1!E11</f>
        <v>Länger, Reinhard</v>
      </c>
      <c r="D13" s="13">
        <f ca="1">Tabelle1!G11</f>
        <v>8</v>
      </c>
      <c r="E13" s="12" t="str">
        <f ca="1">Tabelle1!H11</f>
        <v>Pflanzenprofil</v>
      </c>
    </row>
    <row r="14" spans="1:5">
      <c r="B14" s="12" t="str">
        <f ca="1">Tabelle1!F12</f>
        <v>Mehr Lebensqualität für Krebspatienten (Helixor)</v>
      </c>
      <c r="C14" s="12" t="str">
        <f ca="1">Tabelle1!E12</f>
        <v>Germania Apotheke</v>
      </c>
      <c r="D14" s="13">
        <f ca="1">Tabelle1!G12</f>
        <v>15</v>
      </c>
      <c r="E14" s="12" t="str">
        <f ca="1">Tabelle1!H12</f>
        <v>Produktprofil</v>
      </c>
    </row>
    <row r="15" spans="1:5">
      <c r="B15" s="12" t="str">
        <f ca="1">Tabelle1!F13</f>
        <v>Gynäkologie: Kompetenz durch phytoneering (Agnucaston, Mastodynon, Klimadynon)</v>
      </c>
      <c r="C15" s="12" t="str">
        <f ca="1">Tabelle1!E13</f>
        <v>Bionorica/Austroplant</v>
      </c>
      <c r="D15" s="13" t="str">
        <f ca="1">Tabelle1!G13</f>
        <v>16 - 17</v>
      </c>
      <c r="E15" s="12" t="str">
        <f ca="1">Tabelle1!H13</f>
        <v>Produktprofil</v>
      </c>
    </row>
    <row r="16" spans="1:5">
      <c r="B16" s="12" t="str">
        <f ca="1">Tabelle1!F14</f>
        <v>Bei Beschwerden der Blase und Prostata: Brennesselwurzel, Goldrutenkraut und Birkenblatt</v>
      </c>
      <c r="C16" s="12" t="str">
        <f ca="1">Tabelle1!E14</f>
        <v>Kompek, Albert; Apomedica</v>
      </c>
      <c r="D16" s="13" t="str">
        <f ca="1">Tabelle1!G14</f>
        <v>18 - 19</v>
      </c>
      <c r="E16" s="12" t="str">
        <f ca="1">Tabelle1!H14</f>
        <v>Produktprofil</v>
      </c>
    </row>
    <row r="17" spans="1:5">
      <c r="B17" s="12" t="str">
        <f ca="1">Tabelle1!F15</f>
        <v>Chronisch-venöse Insuffizienz (Reparil)</v>
      </c>
      <c r="C17" s="12" t="str">
        <f ca="1">Tabelle1!E15</f>
        <v>Madaus</v>
      </c>
      <c r="D17" s="13" t="str">
        <f ca="1">Tabelle1!G15</f>
        <v>Flappe</v>
      </c>
      <c r="E17" s="12" t="str">
        <f ca="1">Tabelle1!H15</f>
        <v>Produktprofil</v>
      </c>
    </row>
    <row r="18" spans="1:5" hidden="1">
      <c r="B18" s="12">
        <f ca="1">Tabelle1!F16</f>
        <v>0</v>
      </c>
      <c r="C18" s="12">
        <f ca="1">Tabelle1!E16</f>
        <v>0</v>
      </c>
      <c r="D18" s="13">
        <f ca="1">Tabelle1!G16</f>
        <v>0</v>
      </c>
      <c r="E18" s="12">
        <f ca="1">Tabelle1!H16</f>
        <v>0</v>
      </c>
    </row>
    <row r="19" spans="1:5" hidden="1">
      <c r="B19" s="19"/>
      <c r="C19" s="19"/>
      <c r="D19" s="20"/>
      <c r="E19" s="12"/>
    </row>
    <row r="20" spans="1:5" hidden="1">
      <c r="B20" s="19"/>
      <c r="C20" s="19"/>
      <c r="D20" s="20"/>
      <c r="E20" s="12"/>
    </row>
    <row r="21" spans="1:5">
      <c r="D21" s="3"/>
      <c r="E21" s="12"/>
    </row>
    <row r="22" spans="1:5">
      <c r="A22" s="2" t="str">
        <f ca="1">zwischenL!C15&amp;"|"&amp;zwischenL!D15</f>
        <v>3|Kardiologie</v>
      </c>
      <c r="B22" s="12" t="str">
        <f ca="1">Tabelle1!F17</f>
        <v>Phytotherapie in der Kardiologie: Hauptsache Crataegus</v>
      </c>
      <c r="C22" s="12" t="str">
        <f ca="1">Tabelle1!E17</f>
        <v>Kromer, Felix; Peithner, Gerhard</v>
      </c>
      <c r="D22" s="13" t="str">
        <f ca="1">Tabelle1!G17</f>
        <v>4 - 9</v>
      </c>
      <c r="E22" s="12" t="str">
        <f ca="1">Tabelle1!H17</f>
        <v>Schwerpunkt</v>
      </c>
    </row>
    <row r="23" spans="1:5">
      <c r="B23" s="12" t="str">
        <f ca="1">Tabelle1!F18</f>
        <v>Herztonika</v>
      </c>
      <c r="C23" s="12" t="str">
        <f ca="1">Tabelle1!E18</f>
        <v>Zizenbacher, Petra</v>
      </c>
      <c r="D23" s="13" t="str">
        <f ca="1">Tabelle1!G18</f>
        <v>10</v>
      </c>
      <c r="E23" s="12" t="str">
        <f ca="1">Tabelle1!H18</f>
        <v>Schwerpunkt</v>
      </c>
    </row>
    <row r="24" spans="1:5">
      <c r="B24" s="12" t="str">
        <f ca="1">Tabelle1!F19</f>
        <v>Klostergärten: Seitenstetten</v>
      </c>
      <c r="C24" s="12" t="str">
        <f ca="1">Tabelle1!E19</f>
        <v>Schuch, Tanja</v>
      </c>
      <c r="D24" s="13" t="str">
        <f ca="1">Tabelle1!G19</f>
        <v>18 - 19</v>
      </c>
      <c r="E24" s="12" t="str">
        <f ca="1">Tabelle1!H19</f>
        <v>Bericht</v>
      </c>
    </row>
    <row r="25" spans="1:5">
      <c r="B25" s="12" t="str">
        <f ca="1">Tabelle1!F20</f>
        <v>"Bunter Heilpflanzen- Blütenstrauß" (Teil 3)</v>
      </c>
      <c r="C25" s="12" t="str">
        <f ca="1">Tabelle1!E20</f>
        <v>Schneider, Kurt</v>
      </c>
      <c r="D25" s="13" t="str">
        <f ca="1">Tabelle1!G20</f>
        <v>22 - 23</v>
      </c>
      <c r="E25" s="12" t="str">
        <f ca="1">Tabelle1!H20</f>
        <v>Phyto (mit) Links</v>
      </c>
    </row>
    <row r="26" spans="1:5">
      <c r="B26" s="12" t="str">
        <f ca="1">Tabelle1!F21</f>
        <v>Traditionelle Europäische Medizin unter dem Schutz der UNESCO</v>
      </c>
      <c r="C26" s="12" t="str">
        <f ca="1">Tabelle1!E21</f>
        <v>Walcher, Maria; Olesko, Helmut; Saukel, Johannes</v>
      </c>
      <c r="D26" s="13" t="str">
        <f ca="1">Tabelle1!G21</f>
        <v>24</v>
      </c>
      <c r="E26" s="12" t="str">
        <f ca="1">Tabelle1!H21</f>
        <v>Aktuelles/Diverses</v>
      </c>
    </row>
    <row r="27" spans="1:5">
      <c r="B27" s="12" t="str">
        <f ca="1">Tabelle1!F22</f>
        <v>Symposium Tibetische Medizin, Schloss Halbturn, 2007</v>
      </c>
      <c r="C27" s="12" t="str">
        <f ca="1">Tabelle1!E22</f>
        <v>Herzele, Karin</v>
      </c>
      <c r="D27" s="13" t="str">
        <f ca="1">Tabelle1!G22</f>
        <v>20 - 21</v>
      </c>
      <c r="E27" s="12" t="str">
        <f ca="1">Tabelle1!H22</f>
        <v>Alternative Therapien</v>
      </c>
    </row>
    <row r="28" spans="1:5">
      <c r="B28" s="12" t="str">
        <f ca="1">Tabelle1!F23</f>
        <v>Fingerhut (Digitalis)</v>
      </c>
      <c r="C28" s="12" t="str">
        <f ca="1">Tabelle1!E23</f>
        <v>Länger, Reinhard</v>
      </c>
      <c r="D28" s="13" t="str">
        <f ca="1">Tabelle1!G23</f>
        <v>14 - 15</v>
      </c>
      <c r="E28" s="12" t="str">
        <f ca="1">Tabelle1!H23</f>
        <v>Pflanzenprofil</v>
      </c>
    </row>
    <row r="29" spans="1:5">
      <c r="B29" s="12" t="str">
        <f ca="1">Tabelle1!F24</f>
        <v>Baldrian "Drei Herzblätter" Dragees: hochwirksam für den Tag und für die Nacht</v>
      </c>
      <c r="C29" s="12" t="str">
        <f ca="1">Tabelle1!E24</f>
        <v>Sanova Pharma</v>
      </c>
      <c r="D29" s="13">
        <f ca="1">Tabelle1!G24</f>
        <v>25</v>
      </c>
      <c r="E29" s="12" t="str">
        <f ca="1">Tabelle1!H24</f>
        <v>Produktprofil</v>
      </c>
    </row>
    <row r="30" spans="1:5">
      <c r="B30" s="12" t="str">
        <f ca="1">Tabelle1!F25</f>
        <v>Rheuma: Durch Phytotherapie Schmerzmittel einsparen (Krallendorn)</v>
      </c>
      <c r="C30" s="12" t="str">
        <f ca="1">Tabelle1!E25</f>
        <v>Immodal</v>
      </c>
      <c r="D30" s="13" t="str">
        <f ca="1">Tabelle1!G25</f>
        <v>26 - 27</v>
      </c>
      <c r="E30" s="12" t="str">
        <f ca="1">Tabelle1!H25</f>
        <v>Produktprofil</v>
      </c>
    </row>
    <row r="31" spans="1:5">
      <c r="B31" s="12" t="str">
        <f ca="1">Tabelle1!F26</f>
        <v>Noni - Ein "Update" zu Pharmakologie, Phytochemie und Sicherheit</v>
      </c>
      <c r="C31" s="12" t="str">
        <f ca="1">Tabelle1!E26</f>
        <v>Obmann, Astrid</v>
      </c>
      <c r="D31" s="13">
        <f ca="1">Tabelle1!G26</f>
        <v>17</v>
      </c>
      <c r="E31" s="12" t="str">
        <f ca="1">Tabelle1!H26</f>
        <v>Aus der Wissenschaft</v>
      </c>
    </row>
    <row r="32" spans="1:5">
      <c r="B32" s="12" t="str">
        <f ca="1">Tabelle1!F27</f>
        <v>Mariendistel (Silybum marianum L.) zur unterstützenden Behandlung bei Diabetes II</v>
      </c>
      <c r="C32" s="12" t="str">
        <f ca="1">Tabelle1!E27</f>
        <v>Obmann, Astrid</v>
      </c>
      <c r="D32" s="13">
        <f ca="1">Tabelle1!G27</f>
        <v>17</v>
      </c>
      <c r="E32" s="12" t="str">
        <f ca="1">Tabelle1!H27</f>
        <v>Aus der Wissenschaft</v>
      </c>
    </row>
    <row r="33" spans="1:5">
      <c r="B33" s="12" t="str">
        <f ca="1">Tabelle1!F28</f>
        <v>Fettleber als Zirrhose-Risiko (Legalon/Legaderm)</v>
      </c>
      <c r="C33" s="12" t="str">
        <f ca="1">Tabelle1!E28</f>
        <v>Madaus</v>
      </c>
      <c r="D33" s="13" t="str">
        <f ca="1">Tabelle1!G28</f>
        <v>Flappe</v>
      </c>
      <c r="E33" s="12" t="str">
        <f ca="1">Tabelle1!H28</f>
        <v>Produktprofil</v>
      </c>
    </row>
    <row r="34" spans="1:5">
      <c r="D34" s="3"/>
      <c r="E34" s="12"/>
    </row>
    <row r="35" spans="1:5">
      <c r="A35" s="2" t="str">
        <f ca="1">zwischenL!C22&amp;"|"&amp;zwischenL!D22</f>
        <v>4|Bewegungsapparat</v>
      </c>
      <c r="B35" s="12" t="str">
        <f ca="1">Tabelle1!F30</f>
        <v>Galaktolipoide aus der Hagebutte - Ergänzungskonzept bei Arthrose</v>
      </c>
      <c r="C35" s="12" t="str">
        <f ca="1">Tabelle1!E30</f>
        <v>Bielenberg, Jens</v>
      </c>
      <c r="D35" s="13" t="str">
        <f ca="1">Tabelle1!G30</f>
        <v>4 - 8</v>
      </c>
      <c r="E35" s="12" t="str">
        <f ca="1">Tabelle1!H30</f>
        <v>Schwerpunkt</v>
      </c>
    </row>
    <row r="36" spans="1:5">
      <c r="B36" s="12" t="str">
        <f ca="1">Tabelle1!F31</f>
        <v>Pflanzliche Schmerzmittel</v>
      </c>
      <c r="C36" s="12" t="str">
        <f ca="1">Tabelle1!E31</f>
        <v>Chrubasik, Julia Elodie; Chrubasik, Sigrun</v>
      </c>
      <c r="D36" s="13" t="str">
        <f ca="1">Tabelle1!G31</f>
        <v>10 - 13</v>
      </c>
      <c r="E36" s="12" t="str">
        <f ca="1">Tabelle1!H31</f>
        <v>Schwerpunkt</v>
      </c>
    </row>
    <row r="37" spans="1:5">
      <c r="B37" s="12" t="str">
        <f ca="1">Tabelle1!F32</f>
        <v>"Dies und das- da und dort" (Teil 4)</v>
      </c>
      <c r="C37" s="12" t="str">
        <f ca="1">Tabelle1!E32</f>
        <v>Schneider, Kurt</v>
      </c>
      <c r="D37" s="13" t="str">
        <f ca="1">Tabelle1!G32</f>
        <v>20 - 21</v>
      </c>
      <c r="E37" s="12" t="str">
        <f ca="1">Tabelle1!H32</f>
        <v>Phyto (mit) Links</v>
      </c>
    </row>
    <row r="38" spans="1:5">
      <c r="B38" s="12" t="str">
        <f ca="1">Tabelle1!F33</f>
        <v>Weide (Salix)</v>
      </c>
      <c r="C38" s="12" t="str">
        <f ca="1">Tabelle1!E33</f>
        <v>Länger, Reinhard</v>
      </c>
      <c r="D38" s="13" t="str">
        <f ca="1">Tabelle1!G33</f>
        <v>14 - 15</v>
      </c>
      <c r="E38" s="12" t="str">
        <f ca="1">Tabelle1!H33</f>
        <v>Pflanzenprofil</v>
      </c>
    </row>
    <row r="39" spans="1:5">
      <c r="B39" s="12" t="str">
        <f ca="1">Tabelle1!F34</f>
        <v>Ginkgo: Der Baum der Jahrtausende</v>
      </c>
      <c r="C39" s="12" t="str">
        <f ca="1">Tabelle1!E34</f>
        <v>Länger, Reinhard</v>
      </c>
      <c r="D39" s="13" t="str">
        <f ca="1">Tabelle1!G34</f>
        <v>16 - 17</v>
      </c>
      <c r="E39" s="12" t="str">
        <f ca="1">Tabelle1!H34</f>
        <v>Pflanzenprofil</v>
      </c>
    </row>
    <row r="40" spans="1:5">
      <c r="B40" s="12" t="str">
        <f ca="1">Tabelle1!F35</f>
        <v>Tibetische Kräuter für die Durchblutung (PADMA Basic)</v>
      </c>
      <c r="C40" s="12" t="str">
        <f ca="1">Tabelle1!E35</f>
        <v>PADMA</v>
      </c>
      <c r="D40" s="13">
        <f ca="1">Tabelle1!G35</f>
        <v>23</v>
      </c>
      <c r="E40" s="12" t="str">
        <f ca="1">Tabelle1!H35</f>
        <v>Produktprofil</v>
      </c>
    </row>
    <row r="41" spans="1:5">
      <c r="B41" s="12" t="str">
        <f ca="1">Tabelle1!F36</f>
        <v>Klostergärten: Garten der Religionen: Stift Altenburg</v>
      </c>
      <c r="C41" s="12" t="str">
        <f ca="1">Tabelle1!E36</f>
        <v>Schuch, Tanja</v>
      </c>
      <c r="D41" s="13" t="str">
        <f ca="1">Tabelle1!G36</f>
        <v>22</v>
      </c>
      <c r="E41" s="12" t="str">
        <f ca="1">Tabelle1!H36</f>
        <v>Bericht</v>
      </c>
    </row>
    <row r="42" spans="1:5">
      <c r="B42" s="12" t="str">
        <f ca="1">Tabelle1!F37</f>
        <v>Echinacin halbiert das Erkältungsrisiko</v>
      </c>
      <c r="C42" s="12" t="str">
        <f ca="1">Tabelle1!E37</f>
        <v>Madaus</v>
      </c>
      <c r="D42" s="13" t="str">
        <f ca="1">Tabelle1!G37</f>
        <v>13</v>
      </c>
      <c r="E42" s="12" t="str">
        <f ca="1">Tabelle1!H37</f>
        <v>Produktprofil</v>
      </c>
    </row>
    <row r="43" spans="1:5">
      <c r="B43" s="12" t="str">
        <f ca="1">Tabelle1!F38</f>
        <v>Cumarol-Iridoide</v>
      </c>
      <c r="C43" s="12" t="str">
        <f ca="1">Tabelle1!E38</f>
        <v>Obmann, Astrid</v>
      </c>
      <c r="D43" s="13" t="str">
        <f ca="1">Tabelle1!G38</f>
        <v>8</v>
      </c>
      <c r="E43" s="12" t="str">
        <f ca="1">Tabelle1!H38</f>
        <v>Aus der Wissenschaft</v>
      </c>
    </row>
    <row r="44" spans="1:5">
      <c r="B44" s="12" t="str">
        <f ca="1">Tabelle1!F39</f>
        <v>Cytotoxische Wirkung von Galgant-Extrakt</v>
      </c>
      <c r="C44" s="12" t="str">
        <f ca="1">Tabelle1!E39</f>
        <v>Omann, Astrid</v>
      </c>
      <c r="D44" s="13" t="str">
        <f ca="1">Tabelle1!G39</f>
        <v>8</v>
      </c>
      <c r="E44" s="12" t="str">
        <f ca="1">Tabelle1!H39</f>
        <v>Aus der Wissenschaft</v>
      </c>
    </row>
    <row r="45" spans="1:5">
      <c r="B45" s="12" t="str">
        <f ca="1">Tabelle1!F40</f>
        <v>Therapiemöglichkeit bei Hyperhiridose und im Klimakterium (Nosweat Biokraft Kapseln)</v>
      </c>
      <c r="C45" s="12" t="str">
        <f ca="1">Tabelle1!E40</f>
        <v>Madaus</v>
      </c>
      <c r="D45" s="13" t="str">
        <f ca="1">Tabelle1!G40</f>
        <v>Flappe</v>
      </c>
      <c r="E45" s="12" t="str">
        <f ca="1">Tabelle1!H40</f>
        <v>Produktprofil</v>
      </c>
    </row>
    <row r="46" spans="1:5">
      <c r="D46" s="3"/>
      <c r="E46" s="12"/>
    </row>
    <row r="47" spans="1:5">
      <c r="A47" s="2" t="str">
        <f ca="1">zwischenL!C27&amp;"|"&amp;zwischenL!D27</f>
        <v>5|Dermatologie</v>
      </c>
      <c r="B47" s="12" t="str">
        <f ca="1">Tabelle1!F42</f>
        <v>Wundheilungsstörungen/Phytopharmaka in der Dermatologie</v>
      </c>
      <c r="C47" s="12" t="str">
        <f ca="1">Tabelle1!E42</f>
        <v>Kastner, Ulrike</v>
      </c>
      <c r="D47" s="13" t="str">
        <f ca="1">Tabelle1!G42</f>
        <v>4 - 7</v>
      </c>
      <c r="E47" s="12" t="str">
        <f ca="1">Tabelle1!H42</f>
        <v>Schwerpunkt</v>
      </c>
    </row>
    <row r="48" spans="1:5">
      <c r="B48" s="12" t="str">
        <f ca="1">Tabelle1!F43</f>
        <v>Sein oder nicht sein: Ohne Knollenblätterpilz lebt sich`s besser!</v>
      </c>
      <c r="C48" s="12" t="str">
        <f ca="1">Tabelle1!E43</f>
        <v>Till, Walter</v>
      </c>
      <c r="D48" s="13" t="str">
        <f ca="1">Tabelle1!G43</f>
        <v>8</v>
      </c>
      <c r="E48" s="12" t="str">
        <f ca="1">Tabelle1!H43</f>
        <v>Pflanzenprofil</v>
      </c>
    </row>
    <row r="49" spans="1:8">
      <c r="B49" s="12" t="str">
        <f ca="1">Tabelle1!F44</f>
        <v>Ordnung ins Chaos: Carl Linnaeus und die botanische Nomenklatur</v>
      </c>
      <c r="C49" s="12" t="str">
        <f ca="1">Tabelle1!E44</f>
        <v>Till, Walter</v>
      </c>
      <c r="D49" s="13" t="str">
        <f ca="1">Tabelle1!G44</f>
        <v>16 - 17</v>
      </c>
      <c r="E49" s="12" t="str">
        <f ca="1">Tabelle1!H44</f>
        <v>Bericht</v>
      </c>
    </row>
    <row r="50" spans="1:8">
      <c r="B50" s="12" t="str">
        <f ca="1">Tabelle1!F45</f>
        <v>Phytotherapie in der Pferdeheilkunde</v>
      </c>
      <c r="C50" s="12" t="str">
        <f ca="1">Tabelle1!E45</f>
        <v>Zitterl- Eglseer, Karin</v>
      </c>
      <c r="D50" s="13" t="str">
        <f ca="1">Tabelle1!G45</f>
        <v>18 - 19</v>
      </c>
      <c r="E50" s="12" t="str">
        <f ca="1">Tabelle1!H45</f>
        <v>Veterinärmedizin</v>
      </c>
    </row>
    <row r="51" spans="1:8">
      <c r="B51" s="12" t="str">
        <f ca="1">Tabelle1!F46</f>
        <v>Madaus-Preis 2007 für Arzneipflanzenforschung</v>
      </c>
      <c r="C51" s="12" t="str">
        <f ca="1">Tabelle1!E46</f>
        <v>Madaus</v>
      </c>
      <c r="D51" s="13" t="str">
        <f ca="1">Tabelle1!G46</f>
        <v>13</v>
      </c>
      <c r="E51" s="12" t="str">
        <f ca="1">Tabelle1!H46</f>
        <v>Aktuelles/Diverses</v>
      </c>
    </row>
    <row r="52" spans="1:8">
      <c r="B52" s="12" t="str">
        <f ca="1">Tabelle1!F47</f>
        <v>Pharmakobotanische Exursion 2007 (Prigglitz): Alpin und pannonisch</v>
      </c>
      <c r="C52" s="12" t="str">
        <f ca="1">Tabelle1!E47</f>
        <v>Vymazal, Kurt</v>
      </c>
      <c r="D52" s="13" t="str">
        <f ca="1">Tabelle1!G47</f>
        <v>14</v>
      </c>
      <c r="E52" s="12" t="str">
        <f ca="1">Tabelle1!H47</f>
        <v xml:space="preserve">Exkursion </v>
      </c>
    </row>
    <row r="53" spans="1:8">
      <c r="B53" s="12" t="str">
        <f ca="1">Tabelle1!F48</f>
        <v>Rosskastanie (Aesculus hippocastanum)</v>
      </c>
      <c r="C53" s="12" t="str">
        <f ca="1">Tabelle1!E48</f>
        <v>Länger, Reinhard</v>
      </c>
      <c r="D53" s="13">
        <f ca="1">Tabelle1!G48</f>
        <v>10</v>
      </c>
      <c r="E53" s="12" t="str">
        <f ca="1">Tabelle1!H48</f>
        <v>Pflanzenprofil</v>
      </c>
    </row>
    <row r="54" spans="1:8">
      <c r="B54" s="12" t="str">
        <f ca="1">Tabelle1!F51</f>
        <v>Weniger Schmerzen durch pflanzliche Therapie (Krallendorn)</v>
      </c>
      <c r="C54" s="12" t="str">
        <f ca="1">Tabelle1!E51</f>
        <v>Immodal</v>
      </c>
      <c r="D54" s="13">
        <f ca="1">Tabelle1!G51</f>
        <v>15</v>
      </c>
      <c r="E54" s="12" t="str">
        <f ca="1">Tabelle1!H51</f>
        <v>Produktprofil</v>
      </c>
    </row>
    <row r="55" spans="1:8">
      <c r="B55" s="12" t="str">
        <f ca="1">Tabelle1!F52</f>
        <v>Pflanzen für die Haut</v>
      </c>
      <c r="C55" s="12" t="str">
        <f ca="1">Tabelle1!E52</f>
        <v>Zizenbacher, Petra</v>
      </c>
      <c r="D55" s="13">
        <f ca="1">Tabelle1!G52</f>
        <v>11</v>
      </c>
      <c r="E55" s="12" t="str">
        <f ca="1">Tabelle1!H52</f>
        <v>Fallbericht aus der Praxis</v>
      </c>
    </row>
    <row r="56" spans="1:8">
      <c r="D56" s="3"/>
      <c r="E56" s="12"/>
    </row>
    <row r="57" spans="1:8">
      <c r="A57" s="2" t="str">
        <f ca="1">zwischenL!C34&amp;"|"&amp;zwischenL!D34</f>
        <v>6|Gastroenterologie</v>
      </c>
      <c r="B57" s="12" t="str">
        <f ca="1">Tabelle1!F54</f>
        <v>Schutz der Magenschleimhaut durch Süßholzwurzel</v>
      </c>
      <c r="C57" s="12" t="str">
        <f ca="1">Tabelle1!E54</f>
        <v>Bielenberg, Jens; Krausse, Rea; Blaschek, Wolfgang</v>
      </c>
      <c r="D57" s="13" t="str">
        <f ca="1">Tabelle1!G54</f>
        <v>4 - 8</v>
      </c>
      <c r="E57" s="12" t="str">
        <f ca="1">Tabelle1!H54</f>
        <v>Schwerpunkt</v>
      </c>
    </row>
    <row r="58" spans="1:8">
      <c r="B58" s="12" t="str">
        <f ca="1">Tabelle1!F55</f>
        <v>Diarrhoe und Obstipation</v>
      </c>
      <c r="C58" s="12" t="str">
        <f ca="1">Tabelle1!E55</f>
        <v>Prinz, Sonja</v>
      </c>
      <c r="D58" s="13" t="str">
        <f ca="1">Tabelle1!G55</f>
        <v>9 - 10</v>
      </c>
      <c r="E58" s="12" t="str">
        <f ca="1">Tabelle1!H55</f>
        <v>Schwerpunkt</v>
      </c>
    </row>
    <row r="59" spans="1:8">
      <c r="B59" s="12" t="str">
        <f ca="1">Tabelle1!F56</f>
        <v>Tibetische Vielstoffgemische in der modernen Forschung</v>
      </c>
      <c r="C59" s="12" t="str">
        <f ca="1">Tabelle1!E56</f>
        <v>Überall, Florian</v>
      </c>
      <c r="D59" s="13" t="str">
        <f ca="1">Tabelle1!G56</f>
        <v>12 - 13</v>
      </c>
      <c r="E59" s="12" t="str">
        <f ca="1">Tabelle1!H56</f>
        <v>Alternative Therapien</v>
      </c>
    </row>
    <row r="60" spans="1:8">
      <c r="B60" s="12" t="str">
        <f ca="1">Tabelle1!F57</f>
        <v>"Aromatisches zum Advent" (Teil 5)</v>
      </c>
      <c r="C60" s="12" t="str">
        <f ca="1">Tabelle1!E57</f>
        <v>Schneider, Kurt</v>
      </c>
      <c r="D60" s="13" t="str">
        <f ca="1">Tabelle1!G57</f>
        <v>16 - 17</v>
      </c>
      <c r="E60" s="12" t="str">
        <f ca="1">Tabelle1!H57</f>
        <v>Phyto (mit) Links</v>
      </c>
    </row>
    <row r="61" spans="1:8">
      <c r="B61" s="12" t="str">
        <f ca="1">Tabelle1!F58</f>
        <v>Madaus- Preis 2007: Pflanzliche Sedativa</v>
      </c>
      <c r="C61" s="12" t="str">
        <f ca="1">Tabelle1!E58</f>
        <v>Jäger, Ulrike</v>
      </c>
      <c r="D61" s="13" t="str">
        <f ca="1">Tabelle1!G58</f>
        <v>11</v>
      </c>
      <c r="E61" s="12" t="str">
        <f ca="1">Tabelle1!H58</f>
        <v>Aus der Wissenschaft</v>
      </c>
    </row>
    <row r="62" spans="1:8" ht="15">
      <c r="B62" s="12" t="str">
        <f ca="1">Tabelle1!F59</f>
        <v>Kongressbericht: Zu den Eislöchern (bei Bozen, 25. 10. 2007)</v>
      </c>
      <c r="C62" s="12" t="str">
        <f ca="1">Tabelle1!E59</f>
        <v>Herzele, Karin</v>
      </c>
      <c r="D62" s="13" t="str">
        <f ca="1">Tabelle1!G59</f>
        <v>18</v>
      </c>
      <c r="E62" s="12" t="str">
        <f ca="1">Tabelle1!H59</f>
        <v xml:space="preserve">Exkursion </v>
      </c>
      <c r="G62" s="35"/>
      <c r="H62" s="35"/>
    </row>
    <row r="63" spans="1:8" ht="15">
      <c r="B63" s="12" t="str">
        <f ca="1">Tabelle1!F60</f>
        <v>Mariendistel (Silybum marianum)</v>
      </c>
      <c r="C63" s="12" t="str">
        <f ca="1">Tabelle1!E60</f>
        <v>Länger, Reinhard</v>
      </c>
      <c r="D63" s="13">
        <f ca="1">Tabelle1!G60</f>
        <v>24</v>
      </c>
      <c r="E63" s="12" t="str">
        <f ca="1">Tabelle1!H60</f>
        <v>Pflanzenprofil</v>
      </c>
      <c r="G63" s="35"/>
      <c r="H63" s="35"/>
    </row>
    <row r="64" spans="1:8" ht="15">
      <c r="B64" s="12" t="str">
        <f ca="1">Tabelle1!F61</f>
        <v>Isla-Mint, Isla Moos und Isla Cassis beruhigen Hustenreiz und Heiserkeit</v>
      </c>
      <c r="C64" s="12" t="str">
        <f ca="1">Tabelle1!E61</f>
        <v>Sanova Pharma</v>
      </c>
      <c r="D64" s="13">
        <f ca="1">Tabelle1!G61</f>
        <v>19</v>
      </c>
      <c r="E64" s="12" t="str">
        <f ca="1">Tabelle1!H61</f>
        <v>Produktprofil</v>
      </c>
      <c r="G64" s="35"/>
      <c r="H64" s="35"/>
    </row>
    <row r="65" spans="1:8" ht="15">
      <c r="B65" s="12" t="str">
        <f ca="1">Tabelle1!F62</f>
        <v xml:space="preserve"> Passionsblume - sinnvolle Alternative bei nervöser Unruhe</v>
      </c>
      <c r="C65" s="12" t="str">
        <f ca="1">Tabelle1!E62</f>
        <v>Kompek, Albert/Apomedica</v>
      </c>
      <c r="D65" s="13">
        <f ca="1">Tabelle1!G62</f>
        <v>20</v>
      </c>
      <c r="E65" s="12" t="str">
        <f ca="1">Tabelle1!H62</f>
        <v>Produktprofil</v>
      </c>
      <c r="G65" s="35"/>
      <c r="H65" s="35"/>
    </row>
    <row r="66" spans="1:8" ht="15">
      <c r="B66" s="12" t="str">
        <f ca="1">Tabelle1!F63</f>
        <v>Sinusitis und Bronchitis: Pflanzliches Myrtol als Alternative zu Antibiotika- Behandlung</v>
      </c>
      <c r="C66" s="12" t="str">
        <f ca="1">Tabelle1!E63</f>
        <v xml:space="preserve">Alpinamed </v>
      </c>
      <c r="D66" s="13">
        <f ca="1">Tabelle1!G63</f>
        <v>21</v>
      </c>
      <c r="E66" s="12" t="str">
        <f ca="1">Tabelle1!H63</f>
        <v>Produktprofil</v>
      </c>
      <c r="G66" s="35"/>
      <c r="H66" s="35"/>
    </row>
    <row r="67" spans="1:8" ht="15">
      <c r="B67" s="12" t="str">
        <f ca="1">Tabelle1!F64</f>
        <v>Preiselbeer-Granulat zur diätetischen Behandlung von Harnwegsinfekten</v>
      </c>
      <c r="C67" s="12" t="str">
        <f ca="1">Tabelle1!E64</f>
        <v xml:space="preserve">Alpinamed </v>
      </c>
      <c r="D67" s="13" t="str">
        <f ca="1">Tabelle1!G64</f>
        <v>22 - 23</v>
      </c>
      <c r="E67" s="12" t="str">
        <f ca="1">Tabelle1!H64</f>
        <v>Produktprofil</v>
      </c>
      <c r="G67" s="35"/>
      <c r="H67" s="35"/>
    </row>
    <row r="68" spans="1:8" ht="15">
      <c r="B68" s="12" t="str">
        <f ca="1">Tabelle1!F65</f>
        <v>Silymarin aus Österreich- weltweit im Einsatz</v>
      </c>
      <c r="C68" s="12" t="str">
        <f ca="1">Tabelle1!E65</f>
        <v>Madaus</v>
      </c>
      <c r="D68" s="13">
        <f ca="1">Tabelle1!G65</f>
        <v>25</v>
      </c>
      <c r="E68" s="12" t="str">
        <f ca="1">Tabelle1!H65</f>
        <v>Produktprofil</v>
      </c>
      <c r="G68" s="35"/>
      <c r="H68" s="35"/>
    </row>
    <row r="69" spans="1:8" ht="15">
      <c r="B69" s="12" t="str">
        <f ca="1">Tabelle1!F68</f>
        <v>Ein Stück Südafrika in Österreich (Kaloba- Tropfen)</v>
      </c>
      <c r="C69" s="12" t="str">
        <f ca="1">Tabelle1!E68</f>
        <v>Austroplant</v>
      </c>
      <c r="D69" s="13" t="str">
        <f ca="1">Tabelle1!G68</f>
        <v>26 - 27</v>
      </c>
      <c r="E69" s="12" t="str">
        <f ca="1">Tabelle1!H68</f>
        <v>Produktprofil</v>
      </c>
      <c r="G69" s="35"/>
      <c r="H69" s="35"/>
    </row>
    <row r="70" spans="1:8" ht="15">
      <c r="B70" s="12" t="str">
        <f ca="1">Tabelle1!F69</f>
        <v>Fenchelfrüchte: Antioxidative Aktivität von nichtflüchtigen Phenolglykosiden</v>
      </c>
      <c r="C70" s="12" t="str">
        <f ca="1">Tabelle1!E69</f>
        <v>Obmann, Astrid</v>
      </c>
      <c r="D70" s="13">
        <f ca="1">Tabelle1!G69</f>
        <v>23</v>
      </c>
      <c r="E70" s="12" t="str">
        <f ca="1">Tabelle1!H69</f>
        <v>Aus der Wissenschaft</v>
      </c>
      <c r="G70" s="35"/>
      <c r="H70" s="35"/>
    </row>
    <row r="71" spans="1:8" ht="15">
      <c r="B71" s="12" t="str">
        <f ca="1">Tabelle1!F70</f>
        <v>Inhaltsstoffe aus Sonnenblumen zeigen entzündungshemmende Wirkung</v>
      </c>
      <c r="C71" s="12" t="str">
        <f ca="1">Tabelle1!E70</f>
        <v>Obmann, Astrid</v>
      </c>
      <c r="D71" s="13">
        <f ca="1">Tabelle1!G70</f>
        <v>23</v>
      </c>
      <c r="E71" s="12" t="str">
        <f ca="1">Tabelle1!H70</f>
        <v>Aus der Wissenschaft</v>
      </c>
      <c r="G71" s="35"/>
      <c r="H71" s="35"/>
    </row>
    <row r="72" spans="1:8" ht="15.6">
      <c r="B72" s="19"/>
      <c r="C72" s="19"/>
      <c r="D72" s="20"/>
      <c r="E72" s="19"/>
      <c r="G72" s="36"/>
      <c r="H72" s="36"/>
    </row>
    <row r="73" spans="1:8" ht="18">
      <c r="A73" s="11">
        <v>2008</v>
      </c>
    </row>
    <row r="74" spans="1:8" ht="15.6">
      <c r="A74" s="10" t="s">
        <v>1001</v>
      </c>
      <c r="B74" s="10" t="str">
        <f ca="1">Tabelle1!F1</f>
        <v>Titel</v>
      </c>
      <c r="C74" s="10" t="s">
        <v>1002</v>
      </c>
      <c r="D74" s="10" t="s">
        <v>574</v>
      </c>
      <c r="E74" s="10" t="s">
        <v>1003</v>
      </c>
    </row>
    <row r="75" spans="1:8">
      <c r="A75" s="2" t="str">
        <f ca="1">zwischenL!C41&amp;"|"&amp;zwischenL!D41</f>
        <v>1|Urologie</v>
      </c>
      <c r="B75" s="12" t="str">
        <f ca="1">Tabelle1!F72</f>
        <v>Preiselbeeren in der Prävention von Harnwegsinfektionen</v>
      </c>
      <c r="C75" s="12" t="str">
        <f ca="1">Tabelle1!E72</f>
        <v>Fischer, Harald</v>
      </c>
      <c r="D75" s="13" t="str">
        <f ca="1">Tabelle1!G72</f>
        <v>4 - 7</v>
      </c>
      <c r="E75" s="12" t="str">
        <f ca="1">Tabelle1!H72</f>
        <v>Schwerpunkt</v>
      </c>
    </row>
    <row r="76" spans="1:8">
      <c r="B76" s="12" t="str">
        <f ca="1">Tabelle1!F73</f>
        <v>Pflanzliche Aphrodisiaka</v>
      </c>
      <c r="C76" s="12" t="str">
        <f ca="1">Tabelle1!E73</f>
        <v>Glasl, Sabine; Schuch, Tanja</v>
      </c>
      <c r="D76" s="13" t="str">
        <f ca="1">Tabelle1!G73</f>
        <v>8 - 9</v>
      </c>
      <c r="E76" s="12" t="str">
        <f ca="1">Tabelle1!H73</f>
        <v>Schwerpunkt</v>
      </c>
    </row>
    <row r="77" spans="1:8">
      <c r="B77" s="12" t="str">
        <f ca="1">Tabelle1!F74</f>
        <v>AGES - was ist das?</v>
      </c>
      <c r="C77" s="12" t="str">
        <f ca="1">Tabelle1!E74</f>
        <v>Pittner, Heribert</v>
      </c>
      <c r="D77" s="13" t="str">
        <f ca="1">Tabelle1!G74</f>
        <v>9 - 10</v>
      </c>
      <c r="E77" s="12" t="str">
        <f ca="1">Tabelle1!H74</f>
        <v>Bericht</v>
      </c>
    </row>
    <row r="78" spans="1:8">
      <c r="B78" s="12" t="str">
        <f ca="1">Tabelle1!F75</f>
        <v>Sägepalme (Serenoa repens)</v>
      </c>
      <c r="C78" s="12" t="str">
        <f ca="1">Tabelle1!E75</f>
        <v>Länger, Reinhard</v>
      </c>
      <c r="D78" s="13">
        <f ca="1">Tabelle1!G75</f>
        <v>12</v>
      </c>
      <c r="E78" s="12" t="str">
        <f ca="1">Tabelle1!H75</f>
        <v>Pflanzenprofil</v>
      </c>
    </row>
    <row r="79" spans="1:8">
      <c r="B79" s="12" t="str">
        <f ca="1">Tabelle1!F76</f>
        <v>Drachen Elixier entfacht die Lebensenergie! (TCM)</v>
      </c>
      <c r="C79" s="12" t="str">
        <f ca="1">Tabelle1!E76</f>
        <v>Madaus</v>
      </c>
      <c r="D79" s="13">
        <f ca="1">Tabelle1!G76</f>
        <v>17</v>
      </c>
      <c r="E79" s="12" t="str">
        <f ca="1">Tabelle1!H76</f>
        <v>Produktprofil</v>
      </c>
    </row>
    <row r="80" spans="1:8">
      <c r="B80" s="12" t="str">
        <f ca="1">Tabelle1!F77</f>
        <v>Wissenschaftliche Erkenntnisse zur Wirkungsweise von Kürbis</v>
      </c>
      <c r="C80" s="12" t="str">
        <f ca="1">Tabelle1!E77</f>
        <v>Kompek, Albert/Apomedica</v>
      </c>
      <c r="D80" s="13">
        <f ca="1">Tabelle1!G77</f>
        <v>18</v>
      </c>
      <c r="E80" s="12" t="str">
        <f ca="1">Tabelle1!H77</f>
        <v>Produktprofil</v>
      </c>
    </row>
    <row r="81" spans="1:5">
      <c r="B81" s="12" t="str">
        <f ca="1">Tabelle1!F78</f>
        <v>Neue Alkaloide aus Corydalis saxicola</v>
      </c>
      <c r="C81" s="12" t="str">
        <f ca="1">Tabelle1!E78</f>
        <v>Obmann, Astrid</v>
      </c>
      <c r="D81" s="13">
        <f ca="1">Tabelle1!G78</f>
        <v>13</v>
      </c>
      <c r="E81" s="12" t="str">
        <f ca="1">Tabelle1!H78</f>
        <v>Aus der Wissenschaft</v>
      </c>
    </row>
    <row r="82" spans="1:5">
      <c r="B82" s="12" t="str">
        <f ca="1">Tabelle1!F79</f>
        <v>Cytostatische Aktivität von Diarylheptanglykosiden aus Betula papyrifera</v>
      </c>
      <c r="C82" s="12" t="str">
        <f ca="1">Tabelle1!E79</f>
        <v>Obmann, Astrid</v>
      </c>
      <c r="D82" s="13">
        <f ca="1">Tabelle1!G79</f>
        <v>13</v>
      </c>
      <c r="E82" s="12" t="str">
        <f ca="1">Tabelle1!H79</f>
        <v>Aus der Wissenschaft</v>
      </c>
    </row>
    <row r="83" spans="1:5">
      <c r="B83" s="12" t="str">
        <f ca="1">Tabelle1!F80</f>
        <v>Kaplandpelargonie hilft bei Erkältungskrankheiten (Kaloba)</v>
      </c>
      <c r="C83" s="12" t="str">
        <f ca="1">Tabelle1!E80</f>
        <v>Austroplant</v>
      </c>
      <c r="D83" s="13" t="str">
        <f ca="1">Tabelle1!G80</f>
        <v>Flappe</v>
      </c>
      <c r="E83" s="12" t="str">
        <f ca="1">Tabelle1!H80</f>
        <v>Produktprofil</v>
      </c>
    </row>
    <row r="84" spans="1:5">
      <c r="B84" s="12">
        <f ca="1">Tabelle1!F81</f>
        <v>0</v>
      </c>
      <c r="C84" s="12">
        <f ca="1">Tabelle1!E81</f>
        <v>0</v>
      </c>
      <c r="D84" s="13">
        <f ca="1">Tabelle1!G81</f>
        <v>0</v>
      </c>
      <c r="E84" s="12">
        <f ca="1">Tabelle1!H81</f>
        <v>0</v>
      </c>
    </row>
    <row r="85" spans="1:5">
      <c r="A85" s="2" t="str">
        <f ca="1">zwischenL!C45&amp;"|"&amp;zwischenL!D45</f>
        <v>2|Giftpflanzen und ihre Heilkraft</v>
      </c>
      <c r="B85" s="12" t="str">
        <f ca="1">Tabelle1!F82</f>
        <v>Giftpflanzen in Haus und Garten</v>
      </c>
      <c r="C85" s="12" t="str">
        <f ca="1">Tabelle1!E82</f>
        <v>Länger, Reinhard</v>
      </c>
      <c r="D85" s="13" t="str">
        <f ca="1">Tabelle1!G82</f>
        <v>4 - 7</v>
      </c>
      <c r="E85" s="12" t="str">
        <f ca="1">Tabelle1!H82</f>
        <v>Schwerpunkt</v>
      </c>
    </row>
    <row r="86" spans="1:5">
      <c r="B86" s="12" t="str">
        <f ca="1">Tabelle1!F83</f>
        <v>Brechwurzel, Brechnuss, Strychnin…</v>
      </c>
      <c r="C86" s="12" t="str">
        <f ca="1">Tabelle1!E83</f>
        <v>Kubelka, Wolfgang</v>
      </c>
      <c r="D86" s="13" t="str">
        <f ca="1">Tabelle1!G83</f>
        <v>8</v>
      </c>
      <c r="E86" s="12" t="str">
        <f ca="1">Tabelle1!H83</f>
        <v>Schwerpunkt</v>
      </c>
    </row>
    <row r="87" spans="1:5">
      <c r="B87" s="12" t="str">
        <f ca="1">Tabelle1!F84</f>
        <v>Ein Orakelgift im Kongo - Strychnos icaja</v>
      </c>
      <c r="C87" s="12" t="str">
        <f ca="1">Tabelle1!E84</f>
        <v>Kutalek, Ruth; Prinz, Armin</v>
      </c>
      <c r="D87" s="13" t="str">
        <f ca="1">Tabelle1!G84</f>
        <v>10</v>
      </c>
      <c r="E87" s="12" t="str">
        <f ca="1">Tabelle1!H84</f>
        <v>Bericht</v>
      </c>
    </row>
    <row r="88" spans="1:5">
      <c r="B88" s="12" t="str">
        <f ca="1">Tabelle1!F85</f>
        <v>Die AGES PharmMed</v>
      </c>
      <c r="C88" s="12" t="str">
        <f ca="1">Tabelle1!E85</f>
        <v>Pittner, Heribert</v>
      </c>
      <c r="D88" s="13" t="str">
        <f ca="1">Tabelle1!G85</f>
        <v>14 - 15</v>
      </c>
      <c r="E88" s="12" t="str">
        <f ca="1">Tabelle1!H85</f>
        <v>Bericht</v>
      </c>
    </row>
    <row r="89" spans="1:5">
      <c r="B89" s="12" t="str">
        <f ca="1">Tabelle1!F86</f>
        <v>Kunsthistorische Aspekte des Maiglöckchens (Convallaria majalis)</v>
      </c>
      <c r="C89" s="12" t="str">
        <f ca="1">Tabelle1!E86</f>
        <v>Lindinger, Brigitte</v>
      </c>
      <c r="D89" s="13" t="str">
        <f ca="1">Tabelle1!G86</f>
        <v>16 - 17</v>
      </c>
      <c r="E89" s="12" t="str">
        <f ca="1">Tabelle1!H86</f>
        <v>Bericht</v>
      </c>
    </row>
    <row r="90" spans="1:5">
      <c r="B90" s="12" t="str">
        <f ca="1">Tabelle1!F87</f>
        <v>"Bärlauch, Maiglöckchen &amp; Co." (Teil 6)</v>
      </c>
      <c r="C90" s="12" t="str">
        <f ca="1">Tabelle1!E87</f>
        <v>Schneider, Kurt</v>
      </c>
      <c r="D90" s="13" t="str">
        <f ca="1">Tabelle1!G87</f>
        <v>18 - 19</v>
      </c>
      <c r="E90" s="12" t="str">
        <f ca="1">Tabelle1!H87</f>
        <v>Phyto (mit) Links</v>
      </c>
    </row>
    <row r="91" spans="1:5">
      <c r="B91" s="12" t="str">
        <f ca="1">Tabelle1!F88</f>
        <v>Tabak (Nicotiana)</v>
      </c>
      <c r="C91" s="12" t="str">
        <f ca="1">Tabelle1!E88</f>
        <v>Länger, Reinhard</v>
      </c>
      <c r="D91" s="13">
        <f ca="1">Tabelle1!G88</f>
        <v>9</v>
      </c>
      <c r="E91" s="12" t="str">
        <f ca="1">Tabelle1!H88</f>
        <v>Pflanzenprofil</v>
      </c>
    </row>
    <row r="92" spans="1:5">
      <c r="B92" s="12" t="str">
        <f ca="1">Tabelle1!F89</f>
        <v>Mariendistel: Bewährter Leberschutz jetzt Hoffnungsträger bei Hepatitis C?</v>
      </c>
      <c r="C92" s="12" t="str">
        <f ca="1">Tabelle1!E89</f>
        <v>Madaus</v>
      </c>
      <c r="D92" s="13">
        <f ca="1">Tabelle1!G89</f>
        <v>11</v>
      </c>
      <c r="E92" s="12" t="str">
        <f ca="1">Tabelle1!H89</f>
        <v>Produktprofil</v>
      </c>
    </row>
    <row r="93" spans="1:5">
      <c r="B93" s="12" t="str">
        <f ca="1">Tabelle1!F90</f>
        <v>Curcumin als patentielles Chemothrapeutikum?</v>
      </c>
      <c r="C93" s="12" t="str">
        <f ca="1">Tabelle1!E90</f>
        <v>Obmann, Astrid</v>
      </c>
      <c r="D93" s="13">
        <f ca="1">Tabelle1!G90</f>
        <v>13</v>
      </c>
      <c r="E93" s="12" t="str">
        <f ca="1">Tabelle1!H90</f>
        <v>Aus der Wissenschaft</v>
      </c>
    </row>
    <row r="94" spans="1:5">
      <c r="B94" s="12" t="str">
        <f ca="1">Tabelle1!F91</f>
        <v>Tebofortan - Ein therapeutischer Dauerbrenner</v>
      </c>
      <c r="C94" s="12" t="str">
        <f ca="1">Tabelle1!E91</f>
        <v>Austroplant</v>
      </c>
      <c r="D94" s="13" t="str">
        <f ca="1">Tabelle1!G91</f>
        <v>Flappe</v>
      </c>
      <c r="E94" s="12" t="str">
        <f ca="1">Tabelle1!H91</f>
        <v>Produktprofil</v>
      </c>
    </row>
    <row r="95" spans="1:5">
      <c r="B95" s="12">
        <f ca="1">Tabelle1!F92</f>
        <v>0</v>
      </c>
      <c r="C95" s="12">
        <f ca="1">Tabelle1!E92</f>
        <v>0</v>
      </c>
      <c r="D95" s="13">
        <f ca="1">Tabelle1!G92</f>
        <v>0</v>
      </c>
      <c r="E95" s="12">
        <f ca="1">Tabelle1!H92</f>
        <v>0</v>
      </c>
    </row>
    <row r="96" spans="1:5">
      <c r="A96" s="2" t="str">
        <f ca="1">zwischenL!C52&amp;"|"&amp;zwischenL!D52</f>
        <v>3|Wechselwirkungen mit pflanzlichen Arzneimitteln</v>
      </c>
      <c r="B96" s="12" t="str">
        <f ca="1">Tabelle1!F93</f>
        <v>Interaktionen durch Pflanzenstoffe und pflanzliche Arzneimittel</v>
      </c>
      <c r="C96" s="12" t="str">
        <f ca="1">Tabelle1!E93</f>
        <v>Schulz, Volker</v>
      </c>
      <c r="D96" s="13" t="str">
        <f ca="1">Tabelle1!G93</f>
        <v>4 - 7</v>
      </c>
      <c r="E96" s="12" t="str">
        <f ca="1">Tabelle1!H93</f>
        <v>Schwerpunkt</v>
      </c>
    </row>
    <row r="97" spans="1:5">
      <c r="B97" s="12" t="str">
        <f ca="1">Tabelle1!F94</f>
        <v>Zulassung und Registrierung von Arzneimitteln: Teil 1: Nationale Verfahren</v>
      </c>
      <c r="C97" s="12" t="str">
        <f ca="1">Tabelle1!E94</f>
        <v>Pittner, Heribert</v>
      </c>
      <c r="D97" s="13" t="str">
        <f ca="1">Tabelle1!G94</f>
        <v>13 - 14</v>
      </c>
      <c r="E97" s="12" t="str">
        <f ca="1">Tabelle1!H94</f>
        <v>Bericht</v>
      </c>
    </row>
    <row r="98" spans="1:5">
      <c r="B98" s="12" t="str">
        <f ca="1">Tabelle1!F95</f>
        <v>Kaffee (Coffea)</v>
      </c>
      <c r="C98" s="12" t="str">
        <f ca="1">Tabelle1!E95</f>
        <v>Länger, Reinhard</v>
      </c>
      <c r="D98" s="13" t="str">
        <f ca="1">Tabelle1!G95</f>
        <v>8 - 9</v>
      </c>
      <c r="E98" s="12" t="str">
        <f ca="1">Tabelle1!H95</f>
        <v>Pflanzenprofil</v>
      </c>
    </row>
    <row r="99" spans="1:5">
      <c r="B99" s="12" t="str">
        <f ca="1">Tabelle1!F96</f>
        <v>Reizmagen evidenzbasiert behandeln (Iberogast)</v>
      </c>
      <c r="C99" s="12" t="str">
        <f ca="1">Tabelle1!E96</f>
        <v>Madaus</v>
      </c>
      <c r="D99" s="13">
        <f ca="1">Tabelle1!G96</f>
        <v>10</v>
      </c>
      <c r="E99" s="12" t="str">
        <f ca="1">Tabelle1!H96</f>
        <v>Produktprofil</v>
      </c>
    </row>
    <row r="100" spans="1:5">
      <c r="B100" s="12" t="str">
        <f ca="1">Tabelle1!F97</f>
        <v>Saponinaglyka aus Ginseng hemmen Angiogenese</v>
      </c>
      <c r="C100" s="12" t="str">
        <f ca="1">Tabelle1!E97</f>
        <v>Obmann, Astrid</v>
      </c>
      <c r="D100" s="13">
        <f ca="1">Tabelle1!G97</f>
        <v>11</v>
      </c>
      <c r="E100" s="12" t="str">
        <f ca="1">Tabelle1!H97</f>
        <v>Aus der Wissenschaft</v>
      </c>
    </row>
    <row r="101" spans="1:5">
      <c r="B101" s="12" t="str">
        <f ca="1">Tabelle1!F98</f>
        <v>Phytonews</v>
      </c>
      <c r="C101" s="12" t="str">
        <f ca="1">Tabelle1!E98</f>
        <v>Obmann, Astrid</v>
      </c>
      <c r="D101" s="13">
        <f ca="1">Tabelle1!G98</f>
        <v>15</v>
      </c>
      <c r="E101" s="12" t="str">
        <f ca="1">Tabelle1!H98</f>
        <v>Aus der Wissenschaft</v>
      </c>
    </row>
    <row r="102" spans="1:5">
      <c r="B102" s="12" t="str">
        <f ca="1">Tabelle1!F99</f>
        <v>Kühlgel beruhigend bei leichtem Sonnenbrand</v>
      </c>
      <c r="C102" s="12" t="str">
        <f ca="1">Tabelle1!E99</f>
        <v>Alpinamed</v>
      </c>
      <c r="D102" s="13">
        <f ca="1">Tabelle1!G99</f>
        <v>15</v>
      </c>
      <c r="E102" s="12" t="str">
        <f ca="1">Tabelle1!H99</f>
        <v>Produktprofil</v>
      </c>
    </row>
    <row r="103" spans="1:5">
      <c r="B103" s="12" t="str">
        <f ca="1">Tabelle1!F100</f>
        <v>Cratefortan - Hilft dem Herz auf die Sprünge</v>
      </c>
      <c r="C103" s="12" t="str">
        <f ca="1">Tabelle1!E100</f>
        <v>Austroplant</v>
      </c>
      <c r="D103" s="13" t="str">
        <f ca="1">Tabelle1!G100</f>
        <v>Flappe</v>
      </c>
      <c r="E103" s="12" t="str">
        <f ca="1">Tabelle1!H100</f>
        <v>Produktprofil</v>
      </c>
    </row>
    <row r="104" spans="1:5">
      <c r="B104" s="12">
        <f ca="1">Tabelle1!F101</f>
        <v>0</v>
      </c>
      <c r="C104" s="12">
        <f ca="1">Tabelle1!E101</f>
        <v>0</v>
      </c>
      <c r="D104" s="13">
        <f ca="1">Tabelle1!G101</f>
        <v>0</v>
      </c>
      <c r="E104" s="12" t="str">
        <f ca="1">Tabelle1!H101</f>
        <v>--</v>
      </c>
    </row>
    <row r="105" spans="1:5">
      <c r="A105" s="2" t="str">
        <f ca="1">zwischenL!C54&amp;"|"&amp;zwischenL!D54</f>
        <v>4|Psychoaktive Pflanzen</v>
      </c>
      <c r="B105" s="12" t="str">
        <f ca="1">Tabelle1!F102</f>
        <v>Grünes für die Nerven - ein Update</v>
      </c>
      <c r="C105" s="12" t="str">
        <f ca="1">Tabelle1!E102</f>
        <v>Länger, Reinhard</v>
      </c>
      <c r="D105" s="13" t="str">
        <f ca="1">Tabelle1!G102</f>
        <v>4 - 5</v>
      </c>
      <c r="E105" s="12" t="str">
        <f ca="1">Tabelle1!H102</f>
        <v>Schwerpunkt</v>
      </c>
    </row>
    <row r="106" spans="1:5">
      <c r="B106" s="12" t="str">
        <f ca="1">Tabelle1!F103</f>
        <v>Rauschpilze in Österreich</v>
      </c>
      <c r="C106" s="12" t="str">
        <f ca="1">Tabelle1!E103</f>
        <v>Voglmayr, Hermann</v>
      </c>
      <c r="D106" s="13" t="str">
        <f ca="1">Tabelle1!G103</f>
        <v>6</v>
      </c>
      <c r="E106" s="12" t="str">
        <f ca="1">Tabelle1!H103</f>
        <v>Schwerpunkt</v>
      </c>
    </row>
    <row r="107" spans="1:5">
      <c r="B107" s="12" t="str">
        <f ca="1">Tabelle1!F104</f>
        <v>"Narrische Schwammerln" (Magic mushrooms)</v>
      </c>
      <c r="C107" s="12" t="str">
        <f ca="1">Tabelle1!E104</f>
        <v>Beubler, Eckhard</v>
      </c>
      <c r="D107" s="13" t="str">
        <f ca="1">Tabelle1!G104</f>
        <v>7</v>
      </c>
      <c r="E107" s="12" t="str">
        <f ca="1">Tabelle1!H104</f>
        <v>Schwerpunkt</v>
      </c>
    </row>
    <row r="108" spans="1:5">
      <c r="B108" s="12" t="str">
        <f ca="1">Tabelle1!F105</f>
        <v>Wermut und die "grüne Fee" der Künstler</v>
      </c>
      <c r="C108" s="12" t="str">
        <f ca="1">Tabelle1!E105</f>
        <v>Lindinger, Brigitte</v>
      </c>
      <c r="D108" s="13" t="str">
        <f ca="1">Tabelle1!G105</f>
        <v>14 - 15</v>
      </c>
      <c r="E108" s="12" t="str">
        <f ca="1">Tabelle1!H105</f>
        <v>Bericht</v>
      </c>
    </row>
    <row r="109" spans="1:5">
      <c r="B109" s="12" t="str">
        <f ca="1">Tabelle1!F106</f>
        <v>Wermut (Artemisia absinthium)</v>
      </c>
      <c r="C109" s="12" t="str">
        <f ca="1">Tabelle1!E106</f>
        <v>Länger, Reinhard</v>
      </c>
      <c r="D109" s="13">
        <f ca="1">Tabelle1!G106</f>
        <v>8</v>
      </c>
      <c r="E109" s="12" t="str">
        <f ca="1">Tabelle1!H106</f>
        <v>Pflanzenprofil</v>
      </c>
    </row>
    <row r="110" spans="1:5">
      <c r="B110" s="12" t="str">
        <f ca="1">Tabelle1!F107</f>
        <v>Stress lass nach! (Drachen Elixier TCM)</v>
      </c>
      <c r="C110" s="12" t="str">
        <f ca="1">Tabelle1!E107</f>
        <v>Madaus</v>
      </c>
      <c r="D110" s="13">
        <f ca="1">Tabelle1!G107</f>
        <v>12</v>
      </c>
      <c r="E110" s="12" t="str">
        <f ca="1">Tabelle1!H107</f>
        <v>Produktprofil</v>
      </c>
    </row>
    <row r="111" spans="1:5">
      <c r="B111" s="12" t="str">
        <f ca="1">Tabelle1!F108</f>
        <v>Erstes Alpinamed Arzneimittel auf dem Markt (Hustenlöser-Palette)</v>
      </c>
      <c r="C111" s="12" t="str">
        <f ca="1">Tabelle1!E108</f>
        <v>Alpinamed</v>
      </c>
      <c r="D111" s="13">
        <f ca="1">Tabelle1!G108</f>
        <v>13</v>
      </c>
      <c r="E111" s="12" t="str">
        <f ca="1">Tabelle1!H108</f>
        <v>Produktprofil</v>
      </c>
    </row>
    <row r="112" spans="1:5">
      <c r="B112" s="12" t="str">
        <f ca="1">Tabelle1!F109</f>
        <v>Kapland Pelargonie hilft gegen Viren und Bakterien (Kaloba)</v>
      </c>
      <c r="C112" s="12" t="str">
        <f ca="1">Tabelle1!E109</f>
        <v>Austroplant</v>
      </c>
      <c r="D112" s="13" t="str">
        <f ca="1">Tabelle1!G109</f>
        <v>Flappe</v>
      </c>
      <c r="E112" s="12" t="str">
        <f ca="1">Tabelle1!H109</f>
        <v>Produktprofil</v>
      </c>
    </row>
    <row r="113" spans="1:5">
      <c r="B113" s="12"/>
      <c r="C113" s="12"/>
      <c r="D113" s="13"/>
      <c r="E113" s="12">
        <f ca="1">Tabelle1!H110</f>
        <v>0</v>
      </c>
    </row>
    <row r="114" spans="1:5">
      <c r="A114" s="2" t="str">
        <f ca="1">zwischenL!C58&amp;"|"&amp;zwischenL!D58</f>
        <v>5|Allergene und Phytotherapie der Allergie</v>
      </c>
      <c r="B114" s="12" t="str">
        <f ca="1">Tabelle1!F111</f>
        <v>Phytotherapie bei allergischen Erkrankungen</v>
      </c>
      <c r="C114" s="12" t="str">
        <f ca="1">Tabelle1!E111</f>
        <v>Saller, Reinhard</v>
      </c>
      <c r="D114" s="13" t="str">
        <f ca="1">Tabelle1!G111</f>
        <v>4 - 5</v>
      </c>
      <c r="E114" s="12" t="str">
        <f ca="1">Tabelle1!H111</f>
        <v>Schwerpunkt</v>
      </c>
    </row>
    <row r="115" spans="1:5">
      <c r="B115" s="12" t="str">
        <f ca="1">Tabelle1!F112</f>
        <v>Allergenes Potential von Arzneipflanzen</v>
      </c>
      <c r="C115" s="12" t="str">
        <f ca="1">Tabelle1!E112</f>
        <v>Kastner, Ulrike</v>
      </c>
      <c r="D115" s="13" t="str">
        <f ca="1">Tabelle1!G112</f>
        <v>6 - 8</v>
      </c>
      <c r="E115" s="12" t="str">
        <f ca="1">Tabelle1!H112</f>
        <v>Schwerpunkt</v>
      </c>
    </row>
    <row r="116" spans="1:5">
      <c r="B116" s="12" t="str">
        <f ca="1">Tabelle1!F113</f>
        <v>Die deutsche Gesellschaft für Phytotherapie e. V. (GPT) stellt sich vor</v>
      </c>
      <c r="C116" s="12" t="str">
        <f ca="1">Tabelle1!E113</f>
        <v>Schulz, Volker</v>
      </c>
      <c r="D116" s="13" t="str">
        <f ca="1">Tabelle1!G113</f>
        <v>20</v>
      </c>
      <c r="E116" s="12" t="str">
        <f ca="1">Tabelle1!H113</f>
        <v>Bericht</v>
      </c>
    </row>
    <row r="117" spans="1:5">
      <c r="B117" s="12" t="str">
        <f ca="1">Tabelle1!F114</f>
        <v xml:space="preserve">"Kaffee, Kakao, Koffein und Schokolade" (Teil 7) </v>
      </c>
      <c r="C117" s="12" t="str">
        <f ca="1">Tabelle1!E114</f>
        <v>Schneider, Kurt</v>
      </c>
      <c r="D117" s="13" t="str">
        <f ca="1">Tabelle1!G114</f>
        <v>22 - 23</v>
      </c>
      <c r="E117" s="12" t="str">
        <f ca="1">Tabelle1!H114</f>
        <v>Phyto (mit) Links</v>
      </c>
    </row>
    <row r="118" spans="1:5">
      <c r="B118" s="12" t="str">
        <f ca="1">Tabelle1!F115</f>
        <v>Arnika (Arnica montana)</v>
      </c>
      <c r="C118" s="12" t="str">
        <f ca="1">Tabelle1!E115</f>
        <v>Länger, Reinhard</v>
      </c>
      <c r="D118" s="13">
        <f ca="1">Tabelle1!G115</f>
        <v>17</v>
      </c>
      <c r="E118" s="12" t="str">
        <f ca="1">Tabelle1!H115</f>
        <v>Pflanzenprofil</v>
      </c>
    </row>
    <row r="119" spans="1:5">
      <c r="B119" s="12" t="str">
        <f ca="1">Tabelle1!F121</f>
        <v>Versuch einer H. pylori-Eradikation mit Kaloba</v>
      </c>
      <c r="C119" s="12" t="str">
        <f ca="1">Tabelle1!E121</f>
        <v>Pechlaner, Peter</v>
      </c>
      <c r="D119" s="13">
        <f ca="1">Tabelle1!G121</f>
        <v>23</v>
      </c>
      <c r="E119" s="12" t="str">
        <f ca="1">Tabelle1!H121</f>
        <v>Fallbericht aus der Praxis</v>
      </c>
    </row>
    <row r="120" spans="1:5">
      <c r="B120" s="12" t="str">
        <f ca="1">Tabelle1!F117</f>
        <v>Gelassen in die Wechseljahre: Estromineral serena</v>
      </c>
      <c r="C120" s="12" t="str">
        <f ca="1">Tabelle1!E117</f>
        <v>Madaus</v>
      </c>
      <c r="D120" s="13">
        <f ca="1">Tabelle1!G117</f>
        <v>21</v>
      </c>
      <c r="E120" s="12" t="str">
        <f ca="1">Tabelle1!H117</f>
        <v>Produktprofil</v>
      </c>
    </row>
    <row r="121" spans="1:5">
      <c r="B121" s="12" t="str">
        <f ca="1">Tabelle1!F118</f>
        <v>Neues zur Hemmung der Freisetzung von TNF-alpha (Krallendorn)</v>
      </c>
      <c r="C121" s="12" t="str">
        <f ca="1">Tabelle1!E118</f>
        <v>Immodal</v>
      </c>
      <c r="D121" s="13">
        <f ca="1">Tabelle1!G118</f>
        <v>5</v>
      </c>
      <c r="E121" s="12" t="str">
        <f ca="1">Tabelle1!H118</f>
        <v>Produktprofil</v>
      </c>
    </row>
    <row r="122" spans="1:5">
      <c r="B122" s="12" t="str">
        <f ca="1">Tabelle1!F119</f>
        <v>Triterpensaponine haben neuroprotektive Effekte?</v>
      </c>
      <c r="C122" s="12" t="str">
        <f ca="1">Tabelle1!E119</f>
        <v>Obmann, Astrid</v>
      </c>
      <c r="D122" s="13">
        <f ca="1">Tabelle1!G119</f>
        <v>18</v>
      </c>
      <c r="E122" s="12" t="str">
        <f ca="1">Tabelle1!H119</f>
        <v>Aus der Wissenschaft</v>
      </c>
    </row>
    <row r="123" spans="1:5">
      <c r="B123" s="12" t="str">
        <f ca="1">Tabelle1!F120</f>
        <v>Phytonews</v>
      </c>
      <c r="C123" s="12" t="str">
        <f ca="1">Tabelle1!E120</f>
        <v>Obmann, Astrid</v>
      </c>
      <c r="D123" s="13">
        <f ca="1">Tabelle1!G120</f>
        <v>19</v>
      </c>
      <c r="E123" s="12" t="str">
        <f ca="1">Tabelle1!H120</f>
        <v>Aus der Wissenschaft</v>
      </c>
    </row>
    <row r="124" spans="1:5">
      <c r="B124" s="12" t="str">
        <f ca="1">Tabelle1!F121</f>
        <v>Versuch einer H. pylori-Eradikation mit Kaloba</v>
      </c>
      <c r="C124" s="12" t="str">
        <f ca="1">Tabelle1!E121</f>
        <v>Pechlaner, Peter</v>
      </c>
      <c r="D124" s="13">
        <f ca="1">Tabelle1!G121</f>
        <v>23</v>
      </c>
      <c r="E124" s="12" t="str">
        <f ca="1">Tabelle1!H121</f>
        <v>Fallbericht aus der Praxis</v>
      </c>
    </row>
    <row r="125" spans="1:5">
      <c r="B125" s="12" t="str">
        <f ca="1">Tabelle1!F122</f>
        <v>Pelargonium sidoides wirkt dreifach gegen Erkältungen</v>
      </c>
      <c r="C125" s="12" t="str">
        <f ca="1">Tabelle1!E122</f>
        <v>Austroplant</v>
      </c>
      <c r="D125" s="13" t="str">
        <f ca="1">Tabelle1!G122</f>
        <v>Flappe</v>
      </c>
      <c r="E125" s="12" t="str">
        <f ca="1">Tabelle1!H122</f>
        <v>Produktprofil</v>
      </c>
    </row>
    <row r="126" spans="1:5">
      <c r="B126" s="12">
        <f ca="1">Tabelle1!F123</f>
        <v>0</v>
      </c>
      <c r="C126" s="12">
        <f ca="1">Tabelle1!E123</f>
        <v>0</v>
      </c>
      <c r="D126" s="13">
        <f ca="1">Tabelle1!G123</f>
        <v>0</v>
      </c>
      <c r="E126" s="12">
        <f ca="1">Tabelle1!H123</f>
        <v>0</v>
      </c>
    </row>
    <row r="127" spans="1:5">
      <c r="A127" s="2" t="str">
        <f ca="1">zwischenL!C62&amp;"|"&amp;zwischenL!D62</f>
        <v>6|Kräutermischungen in der Heilkunde</v>
      </c>
      <c r="B127" s="12" t="str">
        <f ca="1">Tabelle1!F124</f>
        <v>Pflanzliche Kombinationspräparate</v>
      </c>
      <c r="C127" s="12" t="str">
        <f ca="1">Tabelle1!E124</f>
        <v>Saller, Reinhard</v>
      </c>
      <c r="D127" s="13" t="str">
        <f ca="1">Tabelle1!G124</f>
        <v>4 - 5</v>
      </c>
      <c r="E127" s="12" t="str">
        <f ca="1">Tabelle1!H124</f>
        <v>Schwerpunkt</v>
      </c>
    </row>
    <row r="128" spans="1:5">
      <c r="B128" s="12" t="str">
        <f ca="1">Tabelle1!F125</f>
        <v>Teedrogen heute</v>
      </c>
      <c r="C128" s="12" t="str">
        <f ca="1">Tabelle1!E125</f>
        <v>Wichtl, Max</v>
      </c>
      <c r="D128" s="13" t="str">
        <f ca="1">Tabelle1!G125</f>
        <v>6</v>
      </c>
      <c r="E128" s="12" t="str">
        <f ca="1">Tabelle1!H125</f>
        <v>Schwerpunkt</v>
      </c>
    </row>
    <row r="129" spans="2:5">
      <c r="B129" s="12" t="str">
        <f ca="1">Tabelle1!F126</f>
        <v>Magnolia: Eine im Westen bislang als Heilpflanze wenig beachtete Pflanzengattung</v>
      </c>
      <c r="C129" s="12" t="str">
        <f ca="1">Tabelle1!E126</f>
        <v>Schühly, Wolfgang</v>
      </c>
      <c r="D129" s="13" t="str">
        <f ca="1">Tabelle1!G126</f>
        <v>8 - 10</v>
      </c>
      <c r="E129" s="12" t="str">
        <f ca="1">Tabelle1!H126</f>
        <v>Pflanzenprofil</v>
      </c>
    </row>
    <row r="130" spans="2:5">
      <c r="B130" s="12" t="str">
        <f ca="1">Tabelle1!F127</f>
        <v>Arzneipflanze des Jahres 2008: Die Rosskastanie</v>
      </c>
      <c r="C130" s="12" t="str">
        <f ca="1">Tabelle1!E127</f>
        <v>Redaktion</v>
      </c>
      <c r="D130" s="13" t="str">
        <f ca="1">Tabelle1!G127</f>
        <v>11</v>
      </c>
      <c r="E130" s="12" t="str">
        <f ca="1">Tabelle1!H127</f>
        <v>Pflanzenprofil</v>
      </c>
    </row>
    <row r="131" spans="2:5">
      <c r="B131" s="12" t="str">
        <f ca="1">Tabelle1!F128</f>
        <v>Pflanzliche "Tropfen" und Extrakte in der Arztpraxis</v>
      </c>
      <c r="C131" s="12" t="str">
        <f ca="1">Tabelle1!E128</f>
        <v>Schiller, Heinz</v>
      </c>
      <c r="D131" s="13" t="str">
        <f ca="1">Tabelle1!G128</f>
        <v>13</v>
      </c>
      <c r="E131" s="12" t="str">
        <f ca="1">Tabelle1!H128</f>
        <v>Bericht</v>
      </c>
    </row>
    <row r="132" spans="2:5">
      <c r="B132" s="12" t="str">
        <f ca="1">Tabelle1!F129</f>
        <v>Mit jedem Schritt in eine andere Zeit (Exkursion Bletterbach, SHG Bozen 2008)</v>
      </c>
      <c r="C132" s="12" t="str">
        <f ca="1">Tabelle1!E129</f>
        <v>Herzele, Karin</v>
      </c>
      <c r="D132" s="13" t="str">
        <f ca="1">Tabelle1!G129</f>
        <v>16 - 17</v>
      </c>
      <c r="E132" s="12" t="str">
        <f ca="1">Tabelle1!H129</f>
        <v xml:space="preserve">Exkursion </v>
      </c>
    </row>
    <row r="133" spans="2:5">
      <c r="B133" s="12" t="str">
        <f ca="1">Tabelle1!F130</f>
        <v>"Aroma - Therapie - Pflege" (Wien, 26 .- 27. 9. 2008)</v>
      </c>
      <c r="C133" s="12" t="str">
        <f ca="1">Tabelle1!E130</f>
        <v>Schuch, Tanja</v>
      </c>
      <c r="D133" s="13" t="str">
        <f ca="1">Tabelle1!G130</f>
        <v>18</v>
      </c>
      <c r="E133" s="12" t="str">
        <f ca="1">Tabelle1!H130</f>
        <v>Kongress</v>
      </c>
    </row>
    <row r="134" spans="2:5">
      <c r="B134" s="12" t="str">
        <f ca="1">Tabelle1!F131</f>
        <v>Vorbild Natur: Goldregen in der Nikotinersatztherapie (Champix)</v>
      </c>
      <c r="C134" s="12" t="str">
        <f ca="1">Tabelle1!E131</f>
        <v>Redaktion</v>
      </c>
      <c r="D134" s="13" t="str">
        <f ca="1">Tabelle1!G131</f>
        <v>19</v>
      </c>
      <c r="E134" s="12" t="str">
        <f ca="1">Tabelle1!H131</f>
        <v>Produktprofil</v>
      </c>
    </row>
    <row r="135" spans="2:5">
      <c r="B135" s="12" t="str">
        <f ca="1">Tabelle1!F132</f>
        <v>"Tees &amp; Tees &amp; Tees &amp;..."  (Teil 8)</v>
      </c>
      <c r="C135" s="12" t="str">
        <f ca="1">Tabelle1!E132</f>
        <v>Schneider, Kurt</v>
      </c>
      <c r="D135" s="13" t="str">
        <f ca="1">Tabelle1!G132</f>
        <v>22 - 23</v>
      </c>
      <c r="E135" s="12" t="str">
        <f ca="1">Tabelle1!H132</f>
        <v>Phyto (mit) Links</v>
      </c>
    </row>
    <row r="136" spans="2:5">
      <c r="B136" s="12" t="str">
        <f ca="1">Tabelle1!F133</f>
        <v>Mistel (Viscum album)</v>
      </c>
      <c r="C136" s="12" t="str">
        <f ca="1">Tabelle1!E133</f>
        <v>Länger, Reinhard</v>
      </c>
      <c r="D136" s="13">
        <f ca="1">Tabelle1!G133</f>
        <v>11</v>
      </c>
      <c r="E136" s="12" t="str">
        <f ca="1">Tabelle1!H133</f>
        <v>Pflanzenprofil</v>
      </c>
    </row>
    <row r="137" spans="2:5">
      <c r="B137" s="12" t="str">
        <f ca="1">Tabelle1!F134</f>
        <v>Besser leben mit Misteltherapie (Helixor)</v>
      </c>
      <c r="C137" s="12" t="str">
        <f ca="1">Tabelle1!E134</f>
        <v>Germania Apotheke</v>
      </c>
      <c r="D137" s="13">
        <f ca="1">Tabelle1!G134</f>
        <v>20</v>
      </c>
      <c r="E137" s="12" t="str">
        <f ca="1">Tabelle1!H134</f>
        <v>Produktprofil</v>
      </c>
    </row>
    <row r="138" spans="2:5">
      <c r="B138" s="12" t="str">
        <f ca="1">Tabelle1!F135</f>
        <v>Bionorica-Produkte bei Sanova (Sinupret, Solvopret, Bronchipret, Mastodynon, Agnucaston, Klimadynon)</v>
      </c>
      <c r="C138" s="12" t="str">
        <f ca="1">Tabelle1!E135</f>
        <v>Sanova/Bionorica</v>
      </c>
      <c r="D138" s="13">
        <f ca="1">Tabelle1!G135</f>
        <v>21</v>
      </c>
      <c r="E138" s="12" t="str">
        <f ca="1">Tabelle1!H135</f>
        <v>Produktprofil</v>
      </c>
    </row>
    <row r="139" spans="2:5">
      <c r="B139" s="12" t="str">
        <f ca="1">Tabelle1!F136</f>
        <v>Neue Misteltherapie in Österreich: Lektinol-Ampullen</v>
      </c>
      <c r="C139" s="12" t="str">
        <f ca="1">Tabelle1!E136</f>
        <v>Madaus</v>
      </c>
      <c r="D139" s="13">
        <f ca="1">Tabelle1!G136</f>
        <v>13</v>
      </c>
      <c r="E139" s="12" t="str">
        <f ca="1">Tabelle1!H136</f>
        <v>Produktprofil</v>
      </c>
    </row>
    <row r="140" spans="2:5">
      <c r="B140" s="12" t="str">
        <f ca="1">Tabelle1!F137</f>
        <v>Phytonews</v>
      </c>
      <c r="C140" s="12" t="str">
        <f ca="1">Tabelle1!E137</f>
        <v>Obmann, Astrid</v>
      </c>
      <c r="D140" s="13">
        <f ca="1">Tabelle1!G137</f>
        <v>15</v>
      </c>
      <c r="E140" s="12" t="str">
        <f ca="1">Tabelle1!H137</f>
        <v>Aus der Wissenschaft</v>
      </c>
    </row>
    <row r="141" spans="2:5">
      <c r="B141" s="12" t="str">
        <f ca="1">Tabelle1!F138</f>
        <v>Flos Magnoliae-Extrakte hemmen Histaminfreisetzung aus Mastzellen</v>
      </c>
      <c r="C141" s="12" t="str">
        <f ca="1">Tabelle1!E138</f>
        <v>Obmann, Astrid</v>
      </c>
      <c r="D141" s="13">
        <f ca="1">Tabelle1!G138</f>
        <v>18</v>
      </c>
      <c r="E141" s="12" t="str">
        <f ca="1">Tabelle1!H138</f>
        <v>Aus der Wissenschaft</v>
      </c>
    </row>
    <row r="142" spans="2:5">
      <c r="B142" s="12" t="str">
        <f ca="1">Tabelle1!F139</f>
        <v>Rotklee-Isoflavone schützen Neuronen vor Glutamat-Toxizität</v>
      </c>
      <c r="C142" s="12" t="str">
        <f ca="1">Tabelle1!E139</f>
        <v>Obmann, Astrid</v>
      </c>
      <c r="D142" s="13">
        <f ca="1">Tabelle1!G139</f>
        <v>19</v>
      </c>
      <c r="E142" s="12" t="str">
        <f ca="1">Tabelle1!H139</f>
        <v>Aus der Wissenschaft</v>
      </c>
    </row>
    <row r="143" spans="2:5">
      <c r="B143" s="12" t="str">
        <f ca="1">Tabelle1!F140</f>
        <v>Schnelle Hilfe bei Erkältungen (Kaloba)</v>
      </c>
      <c r="C143" s="12" t="str">
        <f ca="1">Tabelle1!E140</f>
        <v>Austroplant</v>
      </c>
      <c r="D143" s="13" t="str">
        <f ca="1">Tabelle1!G140</f>
        <v>Flappe</v>
      </c>
      <c r="E143" s="12" t="str">
        <f ca="1">Tabelle1!H140</f>
        <v>Produktprofil</v>
      </c>
    </row>
    <row r="144" spans="2:5">
      <c r="B144" s="12">
        <f ca="1">Tabelle1!F141</f>
        <v>0</v>
      </c>
      <c r="C144" s="12">
        <f ca="1">Tabelle1!E141</f>
        <v>0</v>
      </c>
      <c r="D144" s="13">
        <f ca="1">Tabelle1!G141</f>
        <v>0</v>
      </c>
      <c r="E144" s="12">
        <f ca="1">Tabelle1!H141</f>
        <v>0</v>
      </c>
    </row>
    <row r="145" spans="1:5">
      <c r="B145" s="19"/>
      <c r="C145" s="19"/>
      <c r="D145" s="20"/>
      <c r="E145" s="19"/>
    </row>
    <row r="146" spans="1:5" ht="18">
      <c r="A146" s="11">
        <v>2009</v>
      </c>
    </row>
    <row r="147" spans="1:5" ht="15.6">
      <c r="A147" s="10" t="s">
        <v>1001</v>
      </c>
      <c r="B147" s="10" t="str">
        <f ca="1">Tabelle1!F1</f>
        <v>Titel</v>
      </c>
      <c r="C147" s="10" t="s">
        <v>1002</v>
      </c>
      <c r="D147" s="10" t="s">
        <v>574</v>
      </c>
      <c r="E147" s="10" t="s">
        <v>1003</v>
      </c>
    </row>
    <row r="148" spans="1:5">
      <c r="A148" s="2" t="str">
        <f ca="1">zwischenL!C72&amp;"|"&amp;zwischenL!D72</f>
        <v>1|Gynäkologie/Wechselbeschwerden</v>
      </c>
      <c r="B148" s="12" t="str">
        <f ca="1">Tabelle1!F142</f>
        <v>Phytotherapie bei klimakterischen Beschwerden</v>
      </c>
      <c r="C148" s="12" t="str">
        <f ca="1">Tabelle1!E142</f>
        <v>Krenn, Liselotte</v>
      </c>
      <c r="D148" s="13" t="str">
        <f ca="1">Tabelle1!G142</f>
        <v>4-5</v>
      </c>
      <c r="E148" s="12" t="str">
        <f ca="1">Tabelle1!H142</f>
        <v>Schwerpunkt</v>
      </c>
    </row>
    <row r="149" spans="1:5">
      <c r="B149" s="12" t="str">
        <f ca="1">Tabelle1!F143</f>
        <v>Wechselbeschwerden: Diagnostik nach TCM und Behandlung mit Westlichen Heilkräutern</v>
      </c>
      <c r="C149" s="12" t="str">
        <f ca="1">Tabelle1!E143</f>
        <v>Krassnigg, Katharina</v>
      </c>
      <c r="D149" s="13" t="str">
        <f ca="1">Tabelle1!G143</f>
        <v>6-7</v>
      </c>
      <c r="E149" s="12" t="str">
        <f ca="1">Tabelle1!H143</f>
        <v>Schwerpunkt</v>
      </c>
    </row>
    <row r="150" spans="1:5">
      <c r="B150" s="12" t="str">
        <f ca="1">Tabelle1!F144</f>
        <v>Arzneitees bei Wechselbeschwerden</v>
      </c>
      <c r="C150" s="12" t="str">
        <f ca="1">Tabelle1!E144</f>
        <v>Kubelka, Wolfgang</v>
      </c>
      <c r="D150" s="13">
        <f ca="1">Tabelle1!G144</f>
        <v>8</v>
      </c>
      <c r="E150" s="12" t="str">
        <f ca="1">Tabelle1!H144</f>
        <v>Schwerpunkt</v>
      </c>
    </row>
    <row r="151" spans="1:5">
      <c r="B151" s="12" t="str">
        <f ca="1">Tabelle1!F145</f>
        <v>Ein Wirkstoff aus der Eibe (Taxus sp.) im Kampf gegen Krebs</v>
      </c>
      <c r="C151" s="12" t="str">
        <f ca="1">Tabelle1!E145</f>
        <v>Obmann, Astrid</v>
      </c>
      <c r="D151" s="13" t="str">
        <f ca="1">Tabelle1!G145</f>
        <v>14-15</v>
      </c>
      <c r="E151" s="12" t="str">
        <f ca="1">Tabelle1!H145</f>
        <v>Aus der Wissenschaft</v>
      </c>
    </row>
    <row r="152" spans="1:5">
      <c r="B152" s="12" t="str">
        <f ca="1">Tabelle1!F146</f>
        <v>Verhütung und Schwangerschaftsabbruch</v>
      </c>
      <c r="C152" s="12" t="str">
        <f ca="1">Tabelle1!E146</f>
        <v>Zacher, Monika</v>
      </c>
      <c r="D152" s="13" t="str">
        <f ca="1">Tabelle1!G146</f>
        <v>16-17</v>
      </c>
      <c r="E152" s="12" t="str">
        <f ca="1">Tabelle1!H146</f>
        <v>Bericht</v>
      </c>
    </row>
    <row r="153" spans="1:5">
      <c r="B153" s="12" t="str">
        <f ca="1">Tabelle1!F147</f>
        <v>Madaus-Forschungspreis 2008</v>
      </c>
      <c r="C153" s="12" t="str">
        <f ca="1">Tabelle1!E147</f>
        <v>Redaktion</v>
      </c>
      <c r="D153" s="13">
        <f ca="1">Tabelle1!G147</f>
        <v>18</v>
      </c>
      <c r="E153" s="12" t="str">
        <f ca="1">Tabelle1!H147</f>
        <v>Bericht</v>
      </c>
    </row>
    <row r="154" spans="1:5">
      <c r="B154" s="12" t="str">
        <f ca="1">Tabelle1!F148</f>
        <v>Zulassung und Registrierung von Arzneimitteln: Teil 2: Internationale Verfahren</v>
      </c>
      <c r="C154" s="12" t="str">
        <f ca="1">Tabelle1!E148</f>
        <v>Pittner, Heribert</v>
      </c>
      <c r="D154" s="13" t="str">
        <f ca="1">Tabelle1!G148</f>
        <v>22-23</v>
      </c>
      <c r="E154" s="12" t="str">
        <f ca="1">Tabelle1!H148</f>
        <v>Bericht</v>
      </c>
    </row>
    <row r="155" spans="1:5">
      <c r="B155" s="12" t="str">
        <f ca="1">Tabelle1!F149</f>
        <v>Warnung vor Abnehm- Tee "Paiyouji"</v>
      </c>
      <c r="C155" s="12" t="str">
        <f ca="1">Tabelle1!E149</f>
        <v>BASG/AGES PharmMed</v>
      </c>
      <c r="D155" s="13">
        <f ca="1">Tabelle1!G149</f>
        <v>23</v>
      </c>
      <c r="E155" s="12" t="str">
        <f ca="1">Tabelle1!H149</f>
        <v>Aktuelles/Diverses</v>
      </c>
    </row>
    <row r="156" spans="1:5">
      <c r="B156" s="12" t="str">
        <f ca="1">Tabelle1!F150</f>
        <v xml:space="preserve">Eibe (Taxus baccata) </v>
      </c>
      <c r="C156" s="12" t="str">
        <f ca="1">Tabelle1!E150</f>
        <v>Kubelka, Wolfgang</v>
      </c>
      <c r="D156" s="13">
        <f ca="1">Tabelle1!G150</f>
        <v>10</v>
      </c>
      <c r="E156" s="12" t="str">
        <f ca="1">Tabelle1!H150</f>
        <v>Pflanzenprofil</v>
      </c>
    </row>
    <row r="157" spans="1:5">
      <c r="B157" s="12" t="str">
        <f ca="1">Tabelle1!F151</f>
        <v>Fieberblasen: Melisse stoppt Herpes simplex-Viren (Lomaherpan)</v>
      </c>
      <c r="C157" s="12" t="str">
        <f ca="1">Tabelle1!E151</f>
        <v>Madaus</v>
      </c>
      <c r="D157" s="13">
        <f ca="1">Tabelle1!G151</f>
        <v>19</v>
      </c>
      <c r="E157" s="12" t="str">
        <f ca="1">Tabelle1!H151</f>
        <v>Produktprofil</v>
      </c>
    </row>
    <row r="158" spans="1:5">
      <c r="B158" s="12" t="str">
        <f ca="1">Tabelle1!F152</f>
        <v>Atemwegsinfekte: Phytotherapeutika verschaffen Abhilfe (Sinupret, Solvopret)</v>
      </c>
      <c r="C158" s="12" t="str">
        <f ca="1">Tabelle1!E152</f>
        <v>Sanova/Bionorica</v>
      </c>
      <c r="D158" s="13">
        <f ca="1">Tabelle1!G152</f>
        <v>20</v>
      </c>
      <c r="E158" s="12" t="str">
        <f ca="1">Tabelle1!H152</f>
        <v>Produktprofil</v>
      </c>
    </row>
    <row r="159" spans="1:5">
      <c r="B159" s="12" t="str">
        <f ca="1">Tabelle1!F153</f>
        <v>Pelargonium sidoides hilft schnell bei Erkältungen (Kaloba)</v>
      </c>
      <c r="C159" s="12" t="str">
        <f ca="1">Tabelle1!E153</f>
        <v>Austroplant</v>
      </c>
      <c r="D159" s="13">
        <f ca="1">Tabelle1!G153</f>
        <v>21</v>
      </c>
      <c r="E159" s="12" t="str">
        <f ca="1">Tabelle1!H153</f>
        <v>Produktprofil</v>
      </c>
    </row>
    <row r="160" spans="1:5">
      <c r="B160" s="12" t="str">
        <f ca="1">Tabelle1!F154</f>
        <v>Beeinflussen Cimicifuga rasemosa-Extrakte die Leberfunktion</v>
      </c>
      <c r="C160" s="12" t="str">
        <f ca="1">Tabelle1!E154</f>
        <v>Obmann, Astrid</v>
      </c>
      <c r="D160" s="13">
        <f ca="1">Tabelle1!G154</f>
        <v>15</v>
      </c>
      <c r="E160" s="12" t="str">
        <f ca="1">Tabelle1!H154</f>
        <v>Aus der Wissenschaft</v>
      </c>
    </row>
    <row r="161" spans="1:5">
      <c r="B161" s="12" t="str">
        <f ca="1">Tabelle1!F155</f>
        <v>Girolline - Substanz aus einem Meerschwamm zeigt Wirkung gegen Malaria-Erreger</v>
      </c>
      <c r="C161" s="12" t="str">
        <f ca="1">Tabelle1!E155</f>
        <v>Obmann, Astrid</v>
      </c>
      <c r="D161" s="13">
        <f ca="1">Tabelle1!G155</f>
        <v>18</v>
      </c>
      <c r="E161" s="12" t="str">
        <f ca="1">Tabelle1!H155</f>
        <v>Aus der Wissenschaft</v>
      </c>
    </row>
    <row r="162" spans="1:5">
      <c r="B162" s="12">
        <f ca="1">Tabelle1!F156</f>
        <v>0</v>
      </c>
      <c r="C162" s="12">
        <f ca="1">Tabelle1!E156</f>
        <v>0</v>
      </c>
      <c r="D162" s="13">
        <f ca="1">Tabelle1!G156</f>
        <v>0</v>
      </c>
      <c r="E162" s="12">
        <f ca="1">Tabelle1!H156</f>
        <v>0</v>
      </c>
    </row>
    <row r="163" spans="1:5">
      <c r="A163" s="2" t="str">
        <f ca="1">zwischenL!C81&amp;"|"&amp;zwischenL!D81</f>
        <v>2|Pädiatrie</v>
      </c>
      <c r="B163" s="12" t="str">
        <f ca="1">Tabelle1!F157</f>
        <v>Phytotherapie in der Kinderheilkunde</v>
      </c>
      <c r="C163" s="12" t="str">
        <f ca="1">Tabelle1!E157</f>
        <v>Kastner, Ulrike</v>
      </c>
      <c r="D163" s="13" t="str">
        <f ca="1">Tabelle1!G157</f>
        <v>4-6</v>
      </c>
      <c r="E163" s="12" t="str">
        <f ca="1">Tabelle1!H157</f>
        <v>Schwerpunkt</v>
      </c>
    </row>
    <row r="164" spans="1:5">
      <c r="B164" s="12" t="str">
        <f ca="1">Tabelle1!F158</f>
        <v>Molekulare Risiko- und Nutzenbewertung von Phytopharmaka</v>
      </c>
      <c r="C164" s="12" t="str">
        <f ca="1">Tabelle1!E158</f>
        <v>Wrulich, Oliver A.; Jenny,Marcel; Überall, Florian</v>
      </c>
      <c r="D164" s="13" t="str">
        <f ca="1">Tabelle1!G158</f>
        <v>7-12</v>
      </c>
      <c r="E164" s="12" t="str">
        <f ca="1">Tabelle1!H158</f>
        <v>Kongress</v>
      </c>
    </row>
    <row r="165" spans="1:5">
      <c r="B165" s="12" t="str">
        <f ca="1">Tabelle1!F159</f>
        <v>"Kräuter für Kids" oder "Phytos in der Pädiatrie" (Teil 9)</v>
      </c>
      <c r="C165" s="12" t="str">
        <f ca="1">Tabelle1!E159</f>
        <v>Schneider, Kurt</v>
      </c>
      <c r="D165" s="13" t="str">
        <f ca="1">Tabelle1!G159</f>
        <v>22-23</v>
      </c>
      <c r="E165" s="12" t="str">
        <f ca="1">Tabelle1!H159</f>
        <v>Phyto (mit) Links</v>
      </c>
    </row>
    <row r="166" spans="1:5">
      <c r="B166" s="12" t="str">
        <f ca="1">Tabelle1!F160</f>
        <v>Fenchel (Foeniculum vulgare)</v>
      </c>
      <c r="C166" s="12" t="str">
        <f ca="1">Tabelle1!E160</f>
        <v>Länger, Reinhard</v>
      </c>
      <c r="D166" s="13">
        <f ca="1">Tabelle1!G160</f>
        <v>16</v>
      </c>
      <c r="E166" s="12" t="str">
        <f ca="1">Tabelle1!H160</f>
        <v>Pflanzenprofil</v>
      </c>
    </row>
    <row r="167" spans="1:5">
      <c r="B167" s="12" t="str">
        <f ca="1">Tabelle1!F161</f>
        <v>Alpinamed PasseLYT Beruhigungstropfen zum Einnehmen</v>
      </c>
      <c r="C167" s="12" t="str">
        <f ca="1">Tabelle1!E161</f>
        <v>Alpinamed</v>
      </c>
      <c r="D167" s="13">
        <f ca="1">Tabelle1!G161</f>
        <v>13</v>
      </c>
      <c r="E167" s="12" t="str">
        <f ca="1">Tabelle1!H161</f>
        <v>Produktprofil</v>
      </c>
    </row>
    <row r="168" spans="1:5">
      <c r="B168" s="12" t="str">
        <f ca="1">Tabelle1!F162</f>
        <v>Magnolie und Isoflavone lindern psychovegetative Beschwerden in den Wechseljahren(Estromineral serena)</v>
      </c>
      <c r="C168" s="12" t="str">
        <f ca="1">Tabelle1!E162</f>
        <v>Madaus</v>
      </c>
      <c r="D168" s="13">
        <f ca="1">Tabelle1!G162</f>
        <v>19</v>
      </c>
      <c r="E168" s="12" t="str">
        <f ca="1">Tabelle1!H162</f>
        <v>Produktprofil</v>
      </c>
    </row>
    <row r="169" spans="1:5">
      <c r="B169" s="12" t="str">
        <f ca="1">Tabelle1!F163</f>
        <v>Pflanzliche Hilfe bei alltäglischen Beschwerden: Amersan gegen Magenbeschwerden, Baldriacin gegen Nervosität, Crataegan für Ihr Herz</v>
      </c>
      <c r="C169" s="12" t="str">
        <f ca="1">Tabelle1!E163</f>
        <v>Austroplant</v>
      </c>
      <c r="D169" s="13">
        <f ca="1">Tabelle1!G163</f>
        <v>20</v>
      </c>
      <c r="E169" s="12" t="str">
        <f ca="1">Tabelle1!H163</f>
        <v>Produktprofil</v>
      </c>
    </row>
    <row r="170" spans="1:5">
      <c r="B170" s="12">
        <f ca="1">Tabelle1!F164</f>
        <v>0</v>
      </c>
      <c r="C170" s="12">
        <f ca="1">Tabelle1!E164</f>
        <v>0</v>
      </c>
      <c r="D170" s="13">
        <f ca="1">Tabelle1!G164</f>
        <v>0</v>
      </c>
      <c r="E170" s="12">
        <f ca="1">Tabelle1!H164</f>
        <v>0</v>
      </c>
    </row>
    <row r="171" spans="1:5">
      <c r="A171" s="2" t="str">
        <f ca="1">zwischenL!C87&amp;"|"&amp;zwischenL!D87</f>
        <v>3|Dermatologie</v>
      </c>
      <c r="B171" s="12" t="str">
        <f ca="1">Tabelle1!F165</f>
        <v>Dermatologie: Welche Pflanzen helfen?</v>
      </c>
      <c r="C171" s="12" t="str">
        <f ca="1">Tabelle1!E165</f>
        <v>Kiesewetter, Holger</v>
      </c>
      <c r="D171" s="13" t="str">
        <f ca="1">Tabelle1!G165</f>
        <v>4-6</v>
      </c>
      <c r="E171" s="12" t="str">
        <f ca="1">Tabelle1!H165</f>
        <v>Schwerpunkt</v>
      </c>
    </row>
    <row r="172" spans="1:5">
      <c r="B172" s="12" t="str">
        <f ca="1">Tabelle1!F166</f>
        <v>Ätherische Öle: Einsatz bei Ekzemen- Dermatitis</v>
      </c>
      <c r="C172" s="12" t="str">
        <f ca="1">Tabelle1!E166</f>
        <v>Steflitsch, Wolfgang</v>
      </c>
      <c r="D172" s="13">
        <f ca="1">Tabelle1!G166</f>
        <v>7</v>
      </c>
      <c r="E172" s="12" t="str">
        <f ca="1">Tabelle1!H166</f>
        <v>Schwerpunkt</v>
      </c>
    </row>
    <row r="173" spans="1:5">
      <c r="B173" s="12" t="str">
        <f ca="1">Tabelle1!F167</f>
        <v>Stevia - ein Update</v>
      </c>
      <c r="C173" s="12" t="str">
        <f ca="1">Tabelle1!E167</f>
        <v>Länger, Reinhard</v>
      </c>
      <c r="D173" s="13">
        <f ca="1">Tabelle1!G167</f>
        <v>9</v>
      </c>
      <c r="E173" s="12" t="str">
        <f ca="1">Tabelle1!H167</f>
        <v>Pflanzenprofil</v>
      </c>
    </row>
    <row r="174" spans="1:5">
      <c r="B174" s="12" t="str">
        <f ca="1">Tabelle1!F168</f>
        <v>Aus der österr. Phytoforschung: Edelweiß und Stents</v>
      </c>
      <c r="C174" s="12" t="str">
        <f ca="1">Tabelle1!E168</f>
        <v>Stuppner, Hermann</v>
      </c>
      <c r="D174" s="13">
        <f ca="1">Tabelle1!G168</f>
        <v>10</v>
      </c>
      <c r="E174" s="12" t="str">
        <f ca="1">Tabelle1!H168</f>
        <v>Aus der Wissenschaft</v>
      </c>
    </row>
    <row r="175" spans="1:5">
      <c r="B175" s="12" t="str">
        <f ca="1">Tabelle1!F169</f>
        <v>Vorbild Natur Teil 2: Hanf: Von Cannabis zu Dronabinol</v>
      </c>
      <c r="C175" s="12" t="str">
        <f ca="1">Tabelle1!E169</f>
        <v>Obmann, Astrid</v>
      </c>
      <c r="D175" s="13" t="str">
        <f ca="1">Tabelle1!G169</f>
        <v>11-12</v>
      </c>
      <c r="E175" s="12" t="str">
        <f ca="1">Tabelle1!H169</f>
        <v>Aus der Wissenschaft</v>
      </c>
    </row>
    <row r="176" spans="1:5">
      <c r="B176" s="12" t="str">
        <f ca="1">Tabelle1!F170</f>
        <v>Zulassung und Registrierung von pflanzlichen Arzneispezialitäten: Welche Möglichkeiten gibt es?</v>
      </c>
      <c r="C176" s="12" t="str">
        <f ca="1">Tabelle1!E170</f>
        <v>Pittner, Heribert</v>
      </c>
      <c r="D176" s="13" t="str">
        <f ca="1">Tabelle1!G170</f>
        <v>22-23</v>
      </c>
      <c r="E176" s="12" t="str">
        <f ca="1">Tabelle1!H170</f>
        <v>Bericht</v>
      </c>
    </row>
    <row r="177" spans="1:5">
      <c r="B177" s="12" t="str">
        <f ca="1">Tabelle1!F171</f>
        <v>Ringelblume (Calendula officinalis)</v>
      </c>
      <c r="C177" s="12" t="str">
        <f ca="1">Tabelle1!E171</f>
        <v>Länger, Reinhard</v>
      </c>
      <c r="D177" s="13">
        <f ca="1">Tabelle1!G171</f>
        <v>8</v>
      </c>
      <c r="E177" s="12" t="str">
        <f ca="1">Tabelle1!H171</f>
        <v>Pflanzenprofil</v>
      </c>
    </row>
    <row r="178" spans="1:5">
      <c r="B178" s="12" t="str">
        <f ca="1">Tabelle1!F172</f>
        <v>Ateia - mehr als nur UV-Schutz!</v>
      </c>
      <c r="C178" s="12" t="str">
        <f ca="1">Tabelle1!E172</f>
        <v>Kwizda</v>
      </c>
      <c r="D178" s="13">
        <f ca="1">Tabelle1!G172</f>
        <v>15</v>
      </c>
      <c r="E178" s="12" t="str">
        <f ca="1">Tabelle1!H172</f>
        <v>Produktprofil</v>
      </c>
    </row>
    <row r="179" spans="1:5">
      <c r="B179" s="12" t="str">
        <f ca="1">Tabelle1!F173</f>
        <v>Biogelat Cranberry UroForte von Kwizda für ein gesundes Harnwegsystem</v>
      </c>
      <c r="C179" s="12" t="str">
        <f ca="1">Tabelle1!E173</f>
        <v>Kwizda</v>
      </c>
      <c r="D179" s="13">
        <f ca="1">Tabelle1!G173</f>
        <v>18</v>
      </c>
      <c r="E179" s="12" t="str">
        <f ca="1">Tabelle1!H173</f>
        <v>Produktprofil</v>
      </c>
    </row>
    <row r="180" spans="1:5">
      <c r="B180" s="12" t="str">
        <f ca="1">Tabelle1!F174</f>
        <v>Neue Studiendaten: Ginkgo Spezialextrakt verbessert signifikant Kognition und Verhalten</v>
      </c>
      <c r="C180" s="12" t="str">
        <f ca="1">Tabelle1!E174</f>
        <v>Austroplant</v>
      </c>
      <c r="D180" s="13">
        <f ca="1">Tabelle1!G174</f>
        <v>19</v>
      </c>
      <c r="E180" s="12" t="str">
        <f ca="1">Tabelle1!H174</f>
        <v>Produktprofil</v>
      </c>
    </row>
    <row r="181" spans="1:5">
      <c r="B181" s="12" t="str">
        <f ca="1">Tabelle1!F175</f>
        <v>Urlaub vom Reizdarm (Iberogast)</v>
      </c>
      <c r="C181" s="12" t="str">
        <f ca="1">Tabelle1!E175</f>
        <v>Madaus</v>
      </c>
      <c r="D181" s="13" t="str">
        <f ca="1">Tabelle1!G175</f>
        <v>20 - 21</v>
      </c>
      <c r="E181" s="12" t="str">
        <f ca="1">Tabelle1!H175</f>
        <v>Produktprofil</v>
      </c>
    </row>
    <row r="182" spans="1:5">
      <c r="B182" s="12" t="str">
        <f ca="1">Tabelle1!F176</f>
        <v>Neue Kava-Studie</v>
      </c>
      <c r="C182" s="12" t="str">
        <f ca="1">Tabelle1!E176</f>
        <v>Obmann, Astrid</v>
      </c>
      <c r="D182" s="13" t="str">
        <f ca="1">Tabelle1!G176</f>
        <v>6 + 12</v>
      </c>
      <c r="E182" s="12" t="str">
        <f ca="1">Tabelle1!H176</f>
        <v>Aus der Wissenschaft</v>
      </c>
    </row>
    <row r="183" spans="1:5">
      <c r="B183" s="12" t="str">
        <f ca="1">Tabelle1!F177</f>
        <v>TCM-Forschung in Graz</v>
      </c>
      <c r="C183" s="12" t="str">
        <f ca="1">Tabelle1!E177</f>
        <v>Bauer, Rudolf</v>
      </c>
      <c r="D183" s="13">
        <f ca="1">Tabelle1!G177</f>
        <v>23</v>
      </c>
      <c r="E183" s="12" t="str">
        <f ca="1">Tabelle1!H177</f>
        <v>Kongress</v>
      </c>
    </row>
    <row r="184" spans="1:5">
      <c r="B184" s="12">
        <f ca="1">Tabelle1!F178</f>
        <v>0</v>
      </c>
      <c r="C184" s="12">
        <f ca="1">Tabelle1!E178</f>
        <v>0</v>
      </c>
      <c r="D184" s="13">
        <f ca="1">Tabelle1!G178</f>
        <v>0</v>
      </c>
      <c r="E184" s="12">
        <f ca="1">Tabelle1!H178</f>
        <v>0</v>
      </c>
    </row>
    <row r="185" spans="1:5">
      <c r="A185" s="2" t="str">
        <f ca="1">zwischenL!C94&amp;"|"&amp;zwischenL!D94</f>
        <v>4|"Erkältungen"</v>
      </c>
      <c r="B185" s="12" t="str">
        <f ca="1">Tabelle1!F179</f>
        <v>Phytopharmaka bei Atemwegserkrankungen: Anders als Synthetika?</v>
      </c>
      <c r="C185" s="12" t="str">
        <f ca="1">Tabelle1!E179</f>
        <v>Kastner, Ulrike</v>
      </c>
      <c r="D185" s="13" t="str">
        <f ca="1">Tabelle1!G179</f>
        <v>4-5</v>
      </c>
      <c r="E185" s="12" t="str">
        <f ca="1">Tabelle1!H179</f>
        <v>Schwerpunkt</v>
      </c>
    </row>
    <row r="186" spans="1:5">
      <c r="B186" s="12" t="str">
        <f ca="1">Tabelle1!F180</f>
        <v>Paradieslilie, Frauenschuh und vieles mehr… Pharmakobotanische Exkursion 4.-11. 7. 2009 ins Lesachtal</v>
      </c>
      <c r="C186" s="12" t="str">
        <f ca="1">Tabelle1!E180</f>
        <v>Obmann, Astrid</v>
      </c>
      <c r="D186" s="13">
        <f ca="1">Tabelle1!G180</f>
        <v>7</v>
      </c>
      <c r="E186" s="12" t="str">
        <f ca="1">Tabelle1!H180</f>
        <v xml:space="preserve">Exkursion </v>
      </c>
    </row>
    <row r="187" spans="1:5">
      <c r="B187" s="12" t="str">
        <f ca="1">Tabelle1!F181</f>
        <v>Symposium "20 Jahre ESCOP" am 18. 6. 2009 in Köln</v>
      </c>
      <c r="C187" s="12" t="str">
        <f ca="1">Tabelle1!E181</f>
        <v>Pittner, Heribert</v>
      </c>
      <c r="D187" s="13">
        <f ca="1">Tabelle1!G181</f>
        <v>8</v>
      </c>
      <c r="E187" s="12" t="str">
        <f ca="1">Tabelle1!H181</f>
        <v>Kongress</v>
      </c>
    </row>
    <row r="188" spans="1:5">
      <c r="B188" s="12" t="str">
        <f ca="1">Tabelle1!F182</f>
        <v>57. GA Kongress 16.-20. 8. 2009 in Genf</v>
      </c>
      <c r="C188" s="12" t="str">
        <f ca="1">Tabelle1!E182</f>
        <v>Obmann, Astrid</v>
      </c>
      <c r="D188" s="13">
        <f ca="1">Tabelle1!G182</f>
        <v>9</v>
      </c>
      <c r="E188" s="12" t="str">
        <f ca="1">Tabelle1!H182</f>
        <v>Kongress</v>
      </c>
    </row>
    <row r="189" spans="1:5">
      <c r="B189" s="12" t="str">
        <f ca="1">Tabelle1!F183</f>
        <v>Pflanzliche Arzneimittel auf der EMEA- Homepage</v>
      </c>
      <c r="C189" s="12" t="str">
        <f ca="1">Tabelle1!E183</f>
        <v>Pittner, Heribert</v>
      </c>
      <c r="D189" s="13" t="str">
        <f ca="1">Tabelle1!G183</f>
        <v>14-15</v>
      </c>
      <c r="E189" s="12" t="str">
        <f ca="1">Tabelle1!H183</f>
        <v>Bericht</v>
      </c>
    </row>
    <row r="190" spans="1:5">
      <c r="B190" s="12" t="str">
        <f ca="1">Tabelle1!F184</f>
        <v xml:space="preserve"> "Herbstliches da capo" oder "Phytolinks revisited"  (Teil 10)</v>
      </c>
      <c r="C190" s="12" t="str">
        <f ca="1">Tabelle1!E184</f>
        <v>Schneider, Kurt</v>
      </c>
      <c r="D190" s="13" t="str">
        <f ca="1">Tabelle1!G184</f>
        <v>16-17</v>
      </c>
      <c r="E190" s="12" t="str">
        <f ca="1">Tabelle1!H184</f>
        <v>Phyto (mit) Links</v>
      </c>
    </row>
    <row r="191" spans="1:5">
      <c r="B191" s="12" t="str">
        <f ca="1">Tabelle1!F185</f>
        <v>Klostergärten: Die Benediktiner- Gärtner Europas (Stift St. Paul)</v>
      </c>
      <c r="C191" s="12" t="str">
        <f ca="1">Tabelle1!E185</f>
        <v>Sitar, P. Gerfried OSB</v>
      </c>
      <c r="D191" s="13">
        <f ca="1">Tabelle1!G185</f>
        <v>19</v>
      </c>
      <c r="E191" s="12" t="str">
        <f ca="1">Tabelle1!H185</f>
        <v>Bericht</v>
      </c>
    </row>
    <row r="192" spans="1:5">
      <c r="B192" s="12" t="str">
        <f ca="1">Tabelle1!F186</f>
        <v>Sonnentau (Drosera)</v>
      </c>
      <c r="C192" s="12" t="str">
        <f ca="1">Tabelle1!E186</f>
        <v>Länger, Reinhard</v>
      </c>
      <c r="D192" s="13">
        <f ca="1">Tabelle1!G186</f>
        <v>6</v>
      </c>
      <c r="E192" s="12" t="str">
        <f ca="1">Tabelle1!H186</f>
        <v>Pflanzenprofil</v>
      </c>
    </row>
    <row r="193" spans="1:5">
      <c r="B193" s="12" t="str">
        <f ca="1">Tabelle1!F187</f>
        <v>Echinacin halbiert das Erkältungsrisiko</v>
      </c>
      <c r="C193" s="12" t="str">
        <f ca="1">Tabelle1!E187</f>
        <v>Madaus</v>
      </c>
      <c r="D193" s="13">
        <f ca="1">Tabelle1!G187</f>
        <v>13</v>
      </c>
      <c r="E193" s="12" t="str">
        <f ca="1">Tabelle1!H187</f>
        <v>Produktprofil</v>
      </c>
    </row>
    <row r="194" spans="1:5">
      <c r="B194" s="12" t="str">
        <f ca="1">Tabelle1!F188</f>
        <v>Rhodiola rosea wirkt zweifach gegen Stress (Vitango)</v>
      </c>
      <c r="C194" s="12" t="str">
        <f ca="1">Tabelle1!E188</f>
        <v>Austroplant</v>
      </c>
      <c r="D194" s="13">
        <f ca="1">Tabelle1!G188</f>
        <v>18</v>
      </c>
      <c r="E194" s="12" t="str">
        <f ca="1">Tabelle1!H188</f>
        <v>Produktprofil</v>
      </c>
    </row>
    <row r="195" spans="1:5">
      <c r="B195" s="12" t="str">
        <f ca="1">Tabelle1!F191</f>
        <v>Preiselmix/Wirkstoffe aus der Natur bei Harnwegsinfekten</v>
      </c>
      <c r="C195" s="12" t="str">
        <f ca="1">Tabelle1!E191</f>
        <v>Alpinamed</v>
      </c>
      <c r="D195" s="13">
        <f ca="1">Tabelle1!G191</f>
        <v>11</v>
      </c>
      <c r="E195" s="12" t="str">
        <f ca="1">Tabelle1!H191</f>
        <v>Produktprofil</v>
      </c>
    </row>
    <row r="196" spans="1:5">
      <c r="B196" s="12">
        <f ca="1">Tabelle1!F192</f>
        <v>0</v>
      </c>
      <c r="C196" s="12">
        <f ca="1">Tabelle1!E192</f>
        <v>0</v>
      </c>
      <c r="D196" s="13">
        <f ca="1">Tabelle1!G192</f>
        <v>0</v>
      </c>
      <c r="E196" s="12">
        <f ca="1">Tabelle1!H192</f>
        <v>0</v>
      </c>
    </row>
    <row r="197" spans="1:5">
      <c r="A197" s="2" t="str">
        <f ca="1">zwischenL!C102&amp;"|"&amp;zwischenL!D102</f>
        <v>5|Rheuma und Schmerz</v>
      </c>
      <c r="B197" s="12" t="str">
        <f ca="1">Tabelle1!F193</f>
        <v>Rheuma und Schmerz in der Ordination eines Kneipparztes: Die Säule Phytotherapie</v>
      </c>
      <c r="C197" s="12" t="str">
        <f ca="1">Tabelle1!E193</f>
        <v>Schiller, Heinz</v>
      </c>
      <c r="D197" s="13" t="str">
        <f ca="1">Tabelle1!G193</f>
        <v>4-6</v>
      </c>
      <c r="E197" s="12" t="str">
        <f ca="1">Tabelle1!H193</f>
        <v>Schwerpunkt</v>
      </c>
    </row>
    <row r="198" spans="1:5">
      <c r="B198" s="12" t="str">
        <f ca="1">Tabelle1!F194</f>
        <v xml:space="preserve"> 7. Berliner Kongress Phytotherapie 10.-12. 9. </v>
      </c>
      <c r="C198" s="12" t="str">
        <f ca="1">Tabelle1!E194</f>
        <v>Obmann, Astrid</v>
      </c>
      <c r="D198" s="13" t="str">
        <f ca="1">Tabelle1!G194</f>
        <v>7-8</v>
      </c>
      <c r="E198" s="12" t="str">
        <f ca="1">Tabelle1!H194</f>
        <v>Kongress</v>
      </c>
    </row>
    <row r="199" spans="1:5">
      <c r="B199" s="12" t="str">
        <f ca="1">Tabelle1!F195</f>
        <v>Vorbild Natur Teil 3: Artemisinin. Ein Wirkstoff aus der TCM in der Malariatherapie</v>
      </c>
      <c r="C199" s="12" t="str">
        <f ca="1">Tabelle1!E195</f>
        <v>Obmann, Astrid</v>
      </c>
      <c r="D199" s="13" t="str">
        <f ca="1">Tabelle1!G195</f>
        <v>19-21</v>
      </c>
      <c r="E199" s="12" t="str">
        <f ca="1">Tabelle1!H195</f>
        <v>Alternative Therapien</v>
      </c>
    </row>
    <row r="200" spans="1:5">
      <c r="B200" s="12" t="str">
        <f ca="1">Tabelle1!F196</f>
        <v>Beinwell (Symphytum)</v>
      </c>
      <c r="C200" s="12" t="str">
        <f ca="1">Tabelle1!E196</f>
        <v>Länger, Reinhard</v>
      </c>
      <c r="D200" s="13">
        <f ca="1">Tabelle1!G196</f>
        <v>15</v>
      </c>
      <c r="E200" s="12" t="str">
        <f ca="1">Tabelle1!H196</f>
        <v>Pflanzenprofil</v>
      </c>
    </row>
    <row r="201" spans="1:5">
      <c r="B201" s="12" t="str">
        <f ca="1">Tabelle1!F197</f>
        <v>Bronchipret Saft: seit 1. September neu im Sortiment von Sanova Pharma</v>
      </c>
      <c r="C201" s="12" t="str">
        <f ca="1">Tabelle1!E197</f>
        <v>Sanova Pharma</v>
      </c>
      <c r="D201" s="13">
        <f ca="1">Tabelle1!G197</f>
        <v>21</v>
      </c>
      <c r="E201" s="12" t="str">
        <f ca="1">Tabelle1!H197</f>
        <v>Produktprofil</v>
      </c>
    </row>
    <row r="202" spans="1:5">
      <c r="B202" s="12" t="str">
        <f ca="1">Tabelle1!F198</f>
        <v>Pelargonium sidoides: Erkältungen wirksam bekämpfen (Kaloba)</v>
      </c>
      <c r="C202" s="12" t="str">
        <f ca="1">Tabelle1!E198</f>
        <v>Austroplant</v>
      </c>
      <c r="D202" s="13">
        <f ca="1">Tabelle1!G198</f>
        <v>22</v>
      </c>
      <c r="E202" s="12" t="str">
        <f ca="1">Tabelle1!H198</f>
        <v>Produktprofil</v>
      </c>
    </row>
    <row r="203" spans="1:5">
      <c r="B203" s="12" t="str">
        <f ca="1">Tabelle1!F199</f>
        <v>Fieberblasen: Melisse stoppt Herpes simplex- Viren (Lomaherpan)</v>
      </c>
      <c r="C203" s="12" t="str">
        <f ca="1">Tabelle1!E199</f>
        <v>Madaus</v>
      </c>
      <c r="D203" s="13">
        <f ca="1">Tabelle1!G199</f>
        <v>23</v>
      </c>
      <c r="E203" s="12" t="str">
        <f ca="1">Tabelle1!H199</f>
        <v>Produktprofil</v>
      </c>
    </row>
    <row r="204" spans="1:5">
      <c r="B204" s="12" t="str">
        <f ca="1">Tabelle1!F200</f>
        <v>"Rheumatees"/Rezepte</v>
      </c>
      <c r="C204" s="12" t="str">
        <f ca="1">Tabelle1!E200</f>
        <v>Redaktion</v>
      </c>
      <c r="D204" s="13">
        <f ca="1">Tabelle1!G200</f>
        <v>6</v>
      </c>
      <c r="E204" s="12" t="str">
        <f ca="1">Tabelle1!H200</f>
        <v>Aktuelles/Diverses</v>
      </c>
    </row>
    <row r="205" spans="1:5">
      <c r="B205" s="12" t="str">
        <f ca="1">Tabelle1!F201</f>
        <v>Abstractband  24. Südtiroler Herbstgespräche 2009/Bozen</v>
      </c>
      <c r="C205" s="12" t="str">
        <f ca="1">Tabelle1!E201</f>
        <v>Diverse Autoren/Autorinen</v>
      </c>
      <c r="D205" s="13" t="str">
        <f ca="1">Tabelle1!G201</f>
        <v>9-14</v>
      </c>
      <c r="E205" s="12" t="str">
        <f ca="1">Tabelle1!H201</f>
        <v>Kongress</v>
      </c>
    </row>
    <row r="206" spans="1:5">
      <c r="A206" s="2" t="str">
        <f ca="1">zwischenL!C106&amp;"|"&amp;zwischenL!D106</f>
        <v>6|Gastroenterologie</v>
      </c>
      <c r="B206" s="12" t="str">
        <f ca="1">Tabelle1!F203</f>
        <v>Phytotherapie in der Gastroenterologie</v>
      </c>
      <c r="C206" s="12" t="str">
        <f ca="1">Tabelle1!E203</f>
        <v>Huber, Roman</v>
      </c>
      <c r="D206" s="13" t="str">
        <f ca="1">Tabelle1!G203</f>
        <v>4-6</v>
      </c>
      <c r="E206" s="12" t="str">
        <f ca="1">Tabelle1!H203</f>
        <v>Schwerpunkt</v>
      </c>
    </row>
    <row r="207" spans="1:5">
      <c r="B207" s="12" t="str">
        <f ca="1">Tabelle1!F204</f>
        <v>Historisches: 2009 - ein Gedenkjahr auch für die Pharmakognosie</v>
      </c>
      <c r="C207" s="12" t="str">
        <f ca="1">Tabelle1!E204</f>
        <v>Kubelka, Wolfgang</v>
      </c>
      <c r="D207" s="13" t="str">
        <f ca="1">Tabelle1!G204</f>
        <v>8-9</v>
      </c>
      <c r="E207" s="12" t="str">
        <f ca="1">Tabelle1!H204</f>
        <v>Bericht</v>
      </c>
    </row>
    <row r="208" spans="1:5">
      <c r="B208" s="12" t="str">
        <f ca="1">Tabelle1!F205</f>
        <v>Die neuen ESCOP Monographien</v>
      </c>
      <c r="C208" s="12" t="str">
        <f ca="1">Tabelle1!E205</f>
        <v>Krenn, Liselotte</v>
      </c>
      <c r="D208" s="13" t="str">
        <f ca="1">Tabelle1!G205</f>
        <v>10-11</v>
      </c>
      <c r="E208" s="12" t="str">
        <f ca="1">Tabelle1!H205</f>
        <v>Bericht</v>
      </c>
    </row>
    <row r="209" spans="1:5">
      <c r="B209" s="12" t="str">
        <f ca="1">Tabelle1!F206</f>
        <v>Betriebsbesichtigung bei Kottas am 19. 10. 2009</v>
      </c>
      <c r="C209" s="12" t="str">
        <f ca="1">Tabelle1!E206</f>
        <v>Obmann, Astrid</v>
      </c>
      <c r="D209" s="13" t="str">
        <f ca="1">Tabelle1!G206</f>
        <v>12-13</v>
      </c>
      <c r="E209" s="12" t="str">
        <f ca="1">Tabelle1!H206</f>
        <v xml:space="preserve">Exkursion </v>
      </c>
    </row>
    <row r="210" spans="1:5">
      <c r="B210" s="12" t="str">
        <f ca="1">Tabelle1!F207</f>
        <v>24. Südtiroler Herbstgespräche, 23.-26. 10. 2009, Bozen</v>
      </c>
      <c r="C210" s="12" t="str">
        <f ca="1">Tabelle1!E207</f>
        <v>Kubelka, Claudia</v>
      </c>
      <c r="D210" s="13">
        <f ca="1">Tabelle1!G207</f>
        <v>17</v>
      </c>
      <c r="E210" s="12" t="str">
        <f ca="1">Tabelle1!H207</f>
        <v>Kongress</v>
      </c>
    </row>
    <row r="211" spans="1:5">
      <c r="B211" s="12" t="str">
        <f ca="1">Tabelle1!F208</f>
        <v>"Vorweihnachtliche Gewürzexkursion nach Hamburg" Teil 11</v>
      </c>
      <c r="C211" s="12" t="str">
        <f ca="1">Tabelle1!E208</f>
        <v>Schneider, Kurt</v>
      </c>
      <c r="D211" s="13" t="str">
        <f ca="1">Tabelle1!G208</f>
        <v>22-23</v>
      </c>
      <c r="E211" s="12" t="str">
        <f ca="1">Tabelle1!H208</f>
        <v>Phyto (mit) Links</v>
      </c>
    </row>
    <row r="212" spans="1:5">
      <c r="B212" s="12" t="str">
        <f ca="1">Tabelle1!F209</f>
        <v>Minze (Mentha)</v>
      </c>
      <c r="C212" s="12" t="str">
        <f ca="1">Tabelle1!E209</f>
        <v>Länger, Reinhard</v>
      </c>
      <c r="D212" s="13">
        <f ca="1">Tabelle1!G209</f>
        <v>7</v>
      </c>
      <c r="E212" s="12" t="str">
        <f ca="1">Tabelle1!H209</f>
        <v>Pflanzenprofil</v>
      </c>
    </row>
    <row r="213" spans="1:5">
      <c r="B213" s="12" t="str">
        <f ca="1">Tabelle1!F210</f>
        <v>Hepatitis unklarer Genese</v>
      </c>
      <c r="C213" s="12" t="str">
        <f ca="1">Tabelle1!E210</f>
        <v>Bichler, Bernhard</v>
      </c>
      <c r="D213" s="13" t="str">
        <f ca="1">Tabelle1!G210</f>
        <v>19-20</v>
      </c>
      <c r="E213" s="12" t="str">
        <f ca="1">Tabelle1!H210</f>
        <v>Fallbericht aus der Praxis</v>
      </c>
    </row>
    <row r="214" spans="1:5">
      <c r="B214" s="12" t="str">
        <f ca="1">Tabelle1!F211</f>
        <v>Iberogast bei dyspeptischem Sodbrennen: Pharmakologische Effekte</v>
      </c>
      <c r="C214" s="12" t="str">
        <f ca="1">Tabelle1!E211</f>
        <v>Madaus</v>
      </c>
      <c r="D214" s="13" t="str">
        <f ca="1">Tabelle1!G211</f>
        <v>18 - 19</v>
      </c>
      <c r="E214" s="12" t="str">
        <f ca="1">Tabelle1!H211</f>
        <v>Produktprofil</v>
      </c>
    </row>
    <row r="215" spans="1:5">
      <c r="B215" s="12" t="str">
        <f ca="1">Tabelle1!F212</f>
        <v>Pelargonium sidoides: Wirksam bei Erkältungen (Kaloba)</v>
      </c>
      <c r="C215" s="12" t="str">
        <f ca="1">Tabelle1!E212</f>
        <v>Autroplant</v>
      </c>
      <c r="D215" s="13">
        <f ca="1">Tabelle1!G212</f>
        <v>21</v>
      </c>
      <c r="E215" s="12" t="str">
        <f ca="1">Tabelle1!H212</f>
        <v>Produktprofil</v>
      </c>
    </row>
    <row r="216" spans="1:5">
      <c r="B216" s="12">
        <f ca="1">Tabelle1!F213</f>
        <v>0</v>
      </c>
      <c r="C216" s="12">
        <f ca="1">Tabelle1!E213</f>
        <v>0</v>
      </c>
      <c r="D216" s="13">
        <f ca="1">Tabelle1!G213</f>
        <v>0</v>
      </c>
      <c r="E216" s="12" t="str">
        <f ca="1">Tabelle1!H213</f>
        <v>--</v>
      </c>
    </row>
    <row r="217" spans="1:5">
      <c r="B217" s="19"/>
      <c r="C217" s="19"/>
      <c r="D217" s="20"/>
      <c r="E217" s="19"/>
    </row>
    <row r="218" spans="1:5">
      <c r="B218" s="19"/>
      <c r="C218" s="19"/>
      <c r="D218" s="20"/>
      <c r="E218" s="19"/>
    </row>
    <row r="219" spans="1:5">
      <c r="B219" s="19"/>
      <c r="C219" s="19"/>
      <c r="D219" s="20"/>
      <c r="E219" s="19"/>
    </row>
    <row r="220" spans="1:5">
      <c r="B220" s="19"/>
      <c r="C220" s="19"/>
      <c r="D220" s="20"/>
      <c r="E220" s="19"/>
    </row>
    <row r="221" spans="1:5">
      <c r="B221" s="19"/>
      <c r="C221" s="19"/>
      <c r="D221" s="20"/>
      <c r="E221" s="19"/>
    </row>
    <row r="222" spans="1:5">
      <c r="B222" s="19"/>
      <c r="C222" s="19"/>
      <c r="D222" s="20"/>
      <c r="E222" s="19"/>
    </row>
    <row r="223" spans="1:5" ht="18">
      <c r="A223" s="11">
        <v>2010</v>
      </c>
    </row>
    <row r="224" spans="1:5" ht="15.6">
      <c r="A224" s="10" t="s">
        <v>1001</v>
      </c>
      <c r="B224" s="10" t="str">
        <f ca="1">Tabelle1!F1</f>
        <v>Titel</v>
      </c>
      <c r="C224" s="10" t="s">
        <v>1002</v>
      </c>
      <c r="D224" s="10" t="s">
        <v>574</v>
      </c>
      <c r="E224" s="10" t="s">
        <v>1003</v>
      </c>
    </row>
    <row r="225" spans="1:5">
      <c r="A225" s="2" t="str">
        <f ca="1">zwischenL!C113&amp;"|"&amp;zwischenL!D113</f>
        <v>1|Herz und Kreislauf</v>
      </c>
      <c r="B225" s="12" t="str">
        <f ca="1">Tabelle1!F214</f>
        <v>Pflanzliche Arzneimittel für Herz und Kreislauf</v>
      </c>
      <c r="C225" s="12" t="str">
        <f ca="1">Tabelle1!E214</f>
        <v>Schulz, Volker</v>
      </c>
      <c r="D225" s="13" t="str">
        <f ca="1">Tabelle1!G214</f>
        <v>4 - 7</v>
      </c>
      <c r="E225" s="12" t="str">
        <f ca="1">Tabelle1!H214</f>
        <v>Schwerpunkt</v>
      </c>
    </row>
    <row r="226" spans="1:5">
      <c r="B226" s="12" t="str">
        <f ca="1">Tabelle1!F215</f>
        <v>Firmenporträt Montavit: Ein Tiroler Unternehmen mit Tradition und Innovation</v>
      </c>
      <c r="C226" s="12" t="str">
        <f ca="1">Tabelle1!E215</f>
        <v>Redaktion</v>
      </c>
      <c r="D226" s="13" t="str">
        <f ca="1">Tabelle1!G215</f>
        <v>10 - 11</v>
      </c>
      <c r="E226" s="12" t="str">
        <f ca="1">Tabelle1!H215</f>
        <v>Bericht</v>
      </c>
    </row>
    <row r="227" spans="1:5">
      <c r="B227" s="12" t="str">
        <f ca="1">Tabelle1!F216</f>
        <v>Vorbild Natur: Oseltamivir. Vom Sternanis zum Grippemittel</v>
      </c>
      <c r="C227" s="12" t="str">
        <f ca="1">Tabelle1!E216</f>
        <v>Obmann, Astrid</v>
      </c>
      <c r="D227" s="13" t="str">
        <f ca="1">Tabelle1!G216</f>
        <v>15 - 16</v>
      </c>
      <c r="E227" s="12" t="str">
        <f ca="1">Tabelle1!H216</f>
        <v>Aus der Wissenschaft</v>
      </c>
    </row>
    <row r="228" spans="1:5">
      <c r="B228" s="12" t="str">
        <f ca="1">Tabelle1!F217</f>
        <v>Weißdorn (Crataegus)</v>
      </c>
      <c r="C228" s="12" t="str">
        <f ca="1">Tabelle1!E217</f>
        <v>Kubelka, Wolfgang</v>
      </c>
      <c r="D228" s="13" t="str">
        <f ca="1">Tabelle1!G217</f>
        <v>8 - 9</v>
      </c>
      <c r="E228" s="12" t="str">
        <f ca="1">Tabelle1!H217</f>
        <v>Pflanzenprofil</v>
      </c>
    </row>
    <row r="229" spans="1:5">
      <c r="B229" s="12" t="str">
        <f ca="1">Tabelle1!F218</f>
        <v>Phytotherapie für den Magen</v>
      </c>
      <c r="C229" s="12" t="str">
        <f ca="1">Tabelle1!E218</f>
        <v>Zizenbacher, Petra</v>
      </c>
      <c r="D229" s="13">
        <f ca="1">Tabelle1!G218</f>
        <v>17</v>
      </c>
      <c r="E229" s="12" t="str">
        <f ca="1">Tabelle1!H218</f>
        <v>Fallbericht aus der Praxis</v>
      </c>
    </row>
    <row r="230" spans="1:5">
      <c r="B230" s="12" t="str">
        <f ca="1">Tabelle1!F219</f>
        <v>Ginkgo in der Demnenzbehandlung: Vergleichbar mit synthetischen Antidementiva</v>
      </c>
      <c r="C230" s="12" t="str">
        <f ca="1">Tabelle1!E219</f>
        <v>Austroplant</v>
      </c>
      <c r="D230" s="13" t="str">
        <f ca="1">Tabelle1!G219</f>
        <v>18 - 19</v>
      </c>
      <c r="E230" s="12" t="str">
        <f ca="1">Tabelle1!H219</f>
        <v>Produktprofil</v>
      </c>
    </row>
    <row r="231" spans="1:5">
      <c r="B231" s="12" t="str">
        <f ca="1">Tabelle1!F220</f>
        <v>Iberogast - ein Wirkstoffprofil</v>
      </c>
      <c r="C231" s="12" t="str">
        <f ca="1">Tabelle1!E220</f>
        <v>Madaus</v>
      </c>
      <c r="D231" s="13" t="str">
        <f ca="1">Tabelle1!G220</f>
        <v>20 - 21</v>
      </c>
      <c r="E231" s="12" t="str">
        <f ca="1">Tabelle1!H220</f>
        <v>Produktprofil</v>
      </c>
    </row>
    <row r="232" spans="1:5">
      <c r="B232" s="12">
        <f ca="1">Tabelle1!F221</f>
        <v>0</v>
      </c>
      <c r="C232" s="12">
        <f ca="1">Tabelle1!E221</f>
        <v>0</v>
      </c>
      <c r="D232" s="13">
        <f ca="1">Tabelle1!G221</f>
        <v>0</v>
      </c>
      <c r="E232" s="12">
        <f ca="1">Tabelle1!H221</f>
        <v>0</v>
      </c>
    </row>
    <row r="233" spans="1:5">
      <c r="A233" s="2" t="str">
        <f ca="1">zwischenL!C117&amp;"|"&amp;zwischenL!D117</f>
        <v>2|Venen/Wunden/Narben</v>
      </c>
      <c r="B233" s="12" t="str">
        <f ca="1">Tabelle1!F222</f>
        <v>Pflanzliche Venenmittel: Ein medizinisches und pharmazeutisches Update</v>
      </c>
      <c r="C233" s="12" t="str">
        <f ca="1">Tabelle1!E222</f>
        <v>Länger, Reinhard</v>
      </c>
      <c r="D233" s="13" t="str">
        <f ca="1">Tabelle1!G222</f>
        <v>4 - 7</v>
      </c>
      <c r="E233" s="12" t="str">
        <f ca="1">Tabelle1!H222</f>
        <v>Schwerpunkt</v>
      </c>
    </row>
    <row r="234" spans="1:5">
      <c r="B234" s="12" t="str">
        <f ca="1">Tabelle1!F223</f>
        <v>Opatija (ital. Abbazia) 25. Südtrioler Herbstgespräche</v>
      </c>
      <c r="C234" s="12" t="str">
        <f ca="1">Tabelle1!E223</f>
        <v>Redaktion</v>
      </c>
      <c r="D234" s="13" t="str">
        <f ca="1">Tabelle1!G223</f>
        <v>16 - 17</v>
      </c>
      <c r="E234" s="12" t="str">
        <f ca="1">Tabelle1!H223</f>
        <v>Kongress</v>
      </c>
    </row>
    <row r="235" spans="1:5">
      <c r="B235" s="12" t="str">
        <f ca="1">Tabelle1!F224</f>
        <v>Festsymposium zum 80. Geburtstag von Heinz Schilcher (Freudenstadt, 20.3.2010)</v>
      </c>
      <c r="C235" s="12" t="str">
        <f ca="1">Tabelle1!E224</f>
        <v>Kubelka, Claudia</v>
      </c>
      <c r="D235" s="13" t="str">
        <f ca="1">Tabelle1!G224</f>
        <v>18</v>
      </c>
      <c r="E235" s="12" t="str">
        <f ca="1">Tabelle1!H224</f>
        <v>Bericht</v>
      </c>
    </row>
    <row r="236" spans="1:5">
      <c r="B236" s="12" t="str">
        <f ca="1">Tabelle1!F225</f>
        <v>Zauberstrauch (Hamamelis virginiana)</v>
      </c>
      <c r="C236" s="12" t="str">
        <f ca="1">Tabelle1!E225</f>
        <v>Länger, Reinhard</v>
      </c>
      <c r="D236" s="13" t="str">
        <f ca="1">Tabelle1!G225</f>
        <v>8</v>
      </c>
      <c r="E236" s="12" t="str">
        <f ca="1">Tabelle1!H225</f>
        <v>Pflanzenprofil</v>
      </c>
    </row>
    <row r="237" spans="1:5">
      <c r="B237" s="12" t="str">
        <f ca="1">Tabelle1!F226</f>
        <v>Schöllkraut</v>
      </c>
      <c r="C237" s="12" t="str">
        <f ca="1">Tabelle1!E226</f>
        <v>Zizenbacher, Petra</v>
      </c>
      <c r="D237" s="13">
        <f ca="1">Tabelle1!G226</f>
        <v>19</v>
      </c>
      <c r="E237" s="12" t="str">
        <f ca="1">Tabelle1!H226</f>
        <v>Aktuelles/Diverses</v>
      </c>
    </row>
    <row r="238" spans="1:5">
      <c r="B238" s="12" t="str">
        <f ca="1">Tabelle1!F227</f>
        <v>Rosskastanie - nicht nur gut für die Venen</v>
      </c>
      <c r="C238" s="12" t="str">
        <f ca="1">Tabelle1!E227</f>
        <v>Madaus</v>
      </c>
      <c r="D238" s="13">
        <f ca="1">Tabelle1!G227</f>
        <v>9</v>
      </c>
      <c r="E238" s="12" t="str">
        <f ca="1">Tabelle1!H227</f>
        <v>Produktprofil</v>
      </c>
    </row>
    <row r="239" spans="1:5">
      <c r="B239" s="12" t="str">
        <f ca="1">Tabelle1!F228</f>
        <v>Stress: Gefahr wird unterschätzt. Rhodiola rosea schafft Abilofe (Vitango)</v>
      </c>
      <c r="C239" s="12" t="str">
        <f ca="1">Tabelle1!E228</f>
        <v>Austroplant</v>
      </c>
      <c r="D239" s="13" t="str">
        <f ca="1">Tabelle1!G228</f>
        <v>10 - 11</v>
      </c>
      <c r="E239" s="12" t="str">
        <f ca="1">Tabelle1!H228</f>
        <v>Produktprofil</v>
      </c>
    </row>
    <row r="240" spans="1:5">
      <c r="B240" s="12" t="str">
        <f ca="1">Tabelle1!F229</f>
        <v>Sinupret hat was Neues! Hilfe für große und kleijne Schnupfennasen- jetzt auch in Saftform!</v>
      </c>
      <c r="C240" s="12" t="str">
        <f ca="1">Tabelle1!E229</f>
        <v>Sanova Pharma</v>
      </c>
      <c r="D240" s="13">
        <f ca="1">Tabelle1!G229</f>
        <v>11</v>
      </c>
      <c r="E240" s="12" t="str">
        <f ca="1">Tabelle1!H229</f>
        <v>Produktprofil</v>
      </c>
    </row>
    <row r="241" spans="1:5">
      <c r="B241" s="12" t="str">
        <f ca="1">Tabelle1!F230</f>
        <v>Ringelblume zeigt positiven Effekt bei Hautschäden durch oxidativen Stress</v>
      </c>
      <c r="C241" s="12" t="str">
        <f ca="1">Tabelle1!E230</f>
        <v>Obmann, Astrid</v>
      </c>
      <c r="D241" s="13">
        <f ca="1">Tabelle1!G230</f>
        <v>18</v>
      </c>
      <c r="E241" s="12" t="str">
        <f ca="1">Tabelle1!H230</f>
        <v>Aus der Wissenschaft</v>
      </c>
    </row>
    <row r="242" spans="1:5">
      <c r="B242" s="12">
        <f ca="1">Tabelle1!F231</f>
        <v>0</v>
      </c>
      <c r="C242" s="12">
        <f ca="1">Tabelle1!E231</f>
        <v>0</v>
      </c>
      <c r="D242" s="13">
        <f ca="1">Tabelle1!G231</f>
        <v>0</v>
      </c>
      <c r="E242" s="12">
        <f ca="1">Tabelle1!H231</f>
        <v>0</v>
      </c>
    </row>
    <row r="243" spans="1:5">
      <c r="A243" s="2" t="str">
        <f ca="1">zwischenL!C121&amp;"|"&amp;zwischenL!D121</f>
        <v>3|Kinderheilkunde</v>
      </c>
      <c r="B243" s="12" t="str">
        <f ca="1">Tabelle1!F232</f>
        <v>Phytotherapie im Kindesalter- quo vadis?</v>
      </c>
      <c r="C243" s="12" t="str">
        <f ca="1">Tabelle1!E232</f>
        <v>Kastner, Ulrike</v>
      </c>
      <c r="D243" s="13" t="str">
        <f ca="1">Tabelle1!G232</f>
        <v>4 - 5</v>
      </c>
      <c r="E243" s="12" t="str">
        <f ca="1">Tabelle1!H232</f>
        <v>Schwerpunkt</v>
      </c>
    </row>
    <row r="244" spans="1:5">
      <c r="B244" s="12" t="str">
        <f ca="1">Tabelle1!F233</f>
        <v>Ethanol in Arzneimitteln für Kinder</v>
      </c>
      <c r="C244" s="12" t="str">
        <f ca="1">Tabelle1!E233</f>
        <v>Länger, Reinhard</v>
      </c>
      <c r="D244" s="13" t="str">
        <f ca="1">Tabelle1!G233</f>
        <v>6 - 7</v>
      </c>
      <c r="E244" s="12" t="str">
        <f ca="1">Tabelle1!H233</f>
        <v>Schwerpunkt</v>
      </c>
    </row>
    <row r="245" spans="1:5">
      <c r="B245" s="12" t="str">
        <f ca="1">Tabelle1!F234</f>
        <v>Kinderbilder in fünf Jahrhunderten europäischer Malerei</v>
      </c>
      <c r="C245" s="12" t="str">
        <f ca="1">Tabelle1!E234</f>
        <v>Lindinger, Brigitte</v>
      </c>
      <c r="D245" s="13" t="str">
        <f ca="1">Tabelle1!G234</f>
        <v>14 - 17</v>
      </c>
      <c r="E245" s="12" t="str">
        <f ca="1">Tabelle1!H234</f>
        <v>Bericht</v>
      </c>
    </row>
    <row r="246" spans="1:5">
      <c r="B246" s="12" t="str">
        <f ca="1">Tabelle1!F235</f>
        <v xml:space="preserve"> "Phytotherapie - über die Grenzen" (Wädenswil, 22. 4. 2010)</v>
      </c>
      <c r="C246" s="12" t="str">
        <f ca="1">Tabelle1!E235</f>
        <v>Pittner, Heribert</v>
      </c>
      <c r="D246" s="13" t="str">
        <f ca="1">Tabelle1!G235</f>
        <v>18 - 19</v>
      </c>
      <c r="E246" s="12" t="str">
        <f ca="1">Tabelle1!H235</f>
        <v>Kongress</v>
      </c>
    </row>
    <row r="247" spans="1:5">
      <c r="B247" s="12" t="str">
        <f ca="1">Tabelle1!F236</f>
        <v>Ingwer (Zingiber officinale)</v>
      </c>
      <c r="C247" s="12" t="str">
        <f ca="1">Tabelle1!E236</f>
        <v>Länger, Reinhard</v>
      </c>
      <c r="D247" s="13" t="str">
        <f ca="1">Tabelle1!G236</f>
        <v>8</v>
      </c>
      <c r="E247" s="12" t="str">
        <f ca="1">Tabelle1!H236</f>
        <v>Pflanzenprofil</v>
      </c>
    </row>
    <row r="248" spans="1:5">
      <c r="B248" s="12" t="str">
        <f ca="1">Tabelle1!F237</f>
        <v>Neue Studie: Ergebnisse bestätigen Wirkung der Rosenwurz bei Stress-Symptomen (ÖGPP Jahrestagung)</v>
      </c>
      <c r="C248" s="12" t="str">
        <f ca="1">Tabelle1!E237</f>
        <v xml:space="preserve">Kromer, Felix/Austroplant </v>
      </c>
      <c r="D248" s="13">
        <f ca="1">Tabelle1!G237</f>
        <v>12</v>
      </c>
      <c r="E248" s="12" t="str">
        <f ca="1">Tabelle1!H237</f>
        <v>Kongress</v>
      </c>
    </row>
    <row r="249" spans="1:5">
      <c r="B249" s="12" t="str">
        <f ca="1">Tabelle1!F238</f>
        <v>Schlafstörungen und innere Unruhe im Klimakterium: Magnolie wirkt beruhigend und entspannend</v>
      </c>
      <c r="C249" s="12" t="str">
        <f ca="1">Tabelle1!E238</f>
        <v>Madaus</v>
      </c>
      <c r="D249" s="13">
        <f ca="1">Tabelle1!G238</f>
        <v>13</v>
      </c>
      <c r="E249" s="12" t="str">
        <f ca="1">Tabelle1!H238</f>
        <v>Produktprofil</v>
      </c>
    </row>
    <row r="250" spans="1:5">
      <c r="B250" s="12">
        <f ca="1">Tabelle1!F239</f>
        <v>0</v>
      </c>
      <c r="C250" s="12">
        <f ca="1">Tabelle1!E239</f>
        <v>0</v>
      </c>
      <c r="D250" s="13">
        <f ca="1">Tabelle1!G239</f>
        <v>0</v>
      </c>
      <c r="E250" s="12">
        <f ca="1">Tabelle1!H239</f>
        <v>0</v>
      </c>
    </row>
    <row r="251" spans="1:5">
      <c r="A251" s="2" t="str">
        <f ca="1">zwischenL!C126&amp;"|"&amp;zwischenL!D126</f>
        <v>4|Demenz/Depression</v>
      </c>
      <c r="B251" s="12" t="str">
        <f ca="1">Tabelle1!F240</f>
        <v>Wirkt Ginkgo- Extrakt bei Alzheimer Demenz? Studienlage und praktische Erfahrungen</v>
      </c>
      <c r="C251" s="12" t="str">
        <f ca="1">Tabelle1!E240</f>
        <v>Kasper, Siegfried</v>
      </c>
      <c r="D251" s="13" t="str">
        <f ca="1">Tabelle1!G240</f>
        <v>4 - 6</v>
      </c>
      <c r="E251" s="12" t="str">
        <f ca="1">Tabelle1!H240</f>
        <v>Schwerpunkt</v>
      </c>
    </row>
    <row r="252" spans="1:5">
      <c r="B252" s="12" t="str">
        <f ca="1">Tabelle1!F241</f>
        <v>Praktische Aspekte zur Anwendung von Johanniskrautpräparaten</v>
      </c>
      <c r="C252" s="12" t="str">
        <f ca="1">Tabelle1!E241</f>
        <v>Länger, Reinhard</v>
      </c>
      <c r="D252" s="13" t="str">
        <f ca="1">Tabelle1!G241</f>
        <v>7 - 8</v>
      </c>
      <c r="E252" s="12" t="str">
        <f ca="1">Tabelle1!H241</f>
        <v>Schwerpunkt</v>
      </c>
    </row>
    <row r="253" spans="1:5">
      <c r="B253" s="12" t="str">
        <f ca="1">Tabelle1!F242</f>
        <v>ÖGPHYT: Pharmakobotanische Exkursion 2010 (3 - 10. 7. 2010, Filzmoos-Ramsau-Dachstein)</v>
      </c>
      <c r="C253" s="12" t="str">
        <f ca="1">Tabelle1!E242</f>
        <v>Obmann, Astrid</v>
      </c>
      <c r="D253" s="13" t="str">
        <f ca="1">Tabelle1!G242</f>
        <v>16 - 17</v>
      </c>
      <c r="E253" s="12" t="str">
        <f ca="1">Tabelle1!H242</f>
        <v xml:space="preserve">Exkursion </v>
      </c>
    </row>
    <row r="254" spans="1:5">
      <c r="B254" s="12" t="str">
        <f ca="1">Tabelle1!F243</f>
        <v>"Psycho-Phytos" oder "Vom Mohn zum Baldrian" (Teil 12)</v>
      </c>
      <c r="C254" s="12" t="str">
        <f ca="1">Tabelle1!E243</f>
        <v>Schneider, Kurt</v>
      </c>
      <c r="D254" s="13" t="str">
        <f ca="1">Tabelle1!G243</f>
        <v>18 - 19</v>
      </c>
      <c r="E254" s="12" t="str">
        <f ca="1">Tabelle1!H243</f>
        <v>Phyto (mit) Links</v>
      </c>
    </row>
    <row r="255" spans="1:5">
      <c r="B255" s="12" t="str">
        <f ca="1">Tabelle1!F244</f>
        <v>Blutweiderich (Lythrum salicaria)</v>
      </c>
      <c r="C255" s="12" t="str">
        <f ca="1">Tabelle1!E244</f>
        <v>Länger, Reinhard</v>
      </c>
      <c r="D255" s="13" t="str">
        <f ca="1">Tabelle1!G244</f>
        <v>15</v>
      </c>
      <c r="E255" s="12" t="str">
        <f ca="1">Tabelle1!H244</f>
        <v>Pflanzenprofil</v>
      </c>
    </row>
    <row r="256" spans="1:5">
      <c r="B256" s="12" t="str">
        <f ca="1">Tabelle1!F245</f>
        <v>Die Marke für Natur und Qualität. Von Gebro Pharma.</v>
      </c>
      <c r="C256" s="12" t="str">
        <f ca="1">Tabelle1!E245</f>
        <v>Alpniamed</v>
      </c>
      <c r="D256" s="13">
        <f ca="1">Tabelle1!G245</f>
        <v>9</v>
      </c>
      <c r="E256" s="12" t="str">
        <f ca="1">Tabelle1!H245</f>
        <v>Produktprofil</v>
      </c>
    </row>
    <row r="257" spans="1:5">
      <c r="B257" s="12" t="str">
        <f ca="1">Tabelle1!F246</f>
        <v>Neue Ergebnise aus der Demez-Forschung: Ginkgo-Studie gibt Hoffnung auf Alzheimer Prävention</v>
      </c>
      <c r="C257" s="12" t="str">
        <f ca="1">Tabelle1!E246</f>
        <v>Austroplant</v>
      </c>
      <c r="D257" s="13">
        <f ca="1">Tabelle1!G246</f>
        <v>10</v>
      </c>
      <c r="E257" s="12" t="str">
        <f ca="1">Tabelle1!H246</f>
        <v>Produktprofil</v>
      </c>
    </row>
    <row r="258" spans="1:5">
      <c r="B258" s="12" t="str">
        <f ca="1">Tabelle1!F247</f>
        <v>Magnolol und Honokiol: Die anxiolytischen Wirkstoffe der Magnolie sind in Europa noch weitgehend unbekannt</v>
      </c>
      <c r="C258" s="12" t="str">
        <f ca="1">Tabelle1!E247</f>
        <v>Madaus</v>
      </c>
      <c r="D258" s="13">
        <f ca="1">Tabelle1!G247</f>
        <v>11</v>
      </c>
      <c r="E258" s="12" t="str">
        <f ca="1">Tabelle1!H247</f>
        <v>Produktprofil</v>
      </c>
    </row>
    <row r="259" spans="1:5">
      <c r="B259" s="12">
        <f ca="1">Tabelle1!F248</f>
        <v>0</v>
      </c>
      <c r="C259" s="12">
        <f ca="1">Tabelle1!E248</f>
        <v>0</v>
      </c>
      <c r="D259" s="13">
        <f ca="1">Tabelle1!G248</f>
        <v>0</v>
      </c>
      <c r="E259" s="12">
        <f ca="1">Tabelle1!H248</f>
        <v>0</v>
      </c>
    </row>
    <row r="260" spans="1:5">
      <c r="A260" s="2" t="str">
        <f ca="1">zwischenL!C131&amp;"|"&amp;zwischenL!D131</f>
        <v>5|Gynäkologie/ Urologie</v>
      </c>
      <c r="B260" s="12" t="str">
        <f ca="1">Tabelle1!F249</f>
        <v>Phytotherapie bei Regelschmerzen</v>
      </c>
      <c r="C260" s="12" t="str">
        <f ca="1">Tabelle1!E249</f>
        <v>Pinnisch, Bettina</v>
      </c>
      <c r="D260" s="13" t="str">
        <f ca="1">Tabelle1!G249</f>
        <v>4 - 5</v>
      </c>
      <c r="E260" s="12" t="str">
        <f ca="1">Tabelle1!H249</f>
        <v>Schwerpunkt</v>
      </c>
    </row>
    <row r="261" spans="1:5">
      <c r="B261" s="12" t="str">
        <f ca="1">Tabelle1!F250</f>
        <v>Urologika</v>
      </c>
      <c r="C261" s="12" t="str">
        <f ca="1">Tabelle1!E250</f>
        <v>Kastner, Ulrike</v>
      </c>
      <c r="D261" s="13" t="str">
        <f ca="1">Tabelle1!G250</f>
        <v>7 - 9</v>
      </c>
      <c r="E261" s="12" t="str">
        <f ca="1">Tabelle1!H250</f>
        <v>Schwerpunkt</v>
      </c>
    </row>
    <row r="262" spans="1:5">
      <c r="B262" s="12" t="str">
        <f ca="1">Tabelle1!F251</f>
        <v>Exkursion zur Österreichischen Bergkräutergenossenschaft in Hirschbach (Mühlviertel, OÖ)</v>
      </c>
      <c r="C262" s="12" t="str">
        <f ca="1">Tabelle1!E251</f>
        <v>Pittner, Heribert</v>
      </c>
      <c r="D262" s="13" t="str">
        <f ca="1">Tabelle1!G251</f>
        <v>22 - 23</v>
      </c>
      <c r="E262" s="12" t="str">
        <f ca="1">Tabelle1!H251</f>
        <v xml:space="preserve">Exkursion </v>
      </c>
    </row>
    <row r="263" spans="1:5">
      <c r="B263" s="12" t="str">
        <f ca="1">Tabelle1!F252</f>
        <v>Misteltherapie unterstützt Kampf gegen den Krebs</v>
      </c>
      <c r="C263" s="12" t="str">
        <f ca="1">Tabelle1!E252</f>
        <v>Hubmann, Gerhard</v>
      </c>
      <c r="D263" s="13" t="str">
        <f ca="1">Tabelle1!G252</f>
        <v>27</v>
      </c>
      <c r="E263" s="12" t="str">
        <f ca="1">Tabelle1!H252</f>
        <v>Produktprofil</v>
      </c>
    </row>
    <row r="264" spans="1:5">
      <c r="B264" s="12" t="str">
        <f ca="1">Tabelle1!F253</f>
        <v>Mönchspfeffer (Vitex agnus-castus)</v>
      </c>
      <c r="C264" s="12" t="str">
        <f ca="1">Tabelle1!E253</f>
        <v>Länger, Reinhard</v>
      </c>
      <c r="D264" s="13" t="str">
        <f ca="1">Tabelle1!G253</f>
        <v>10</v>
      </c>
      <c r="E264" s="12" t="str">
        <f ca="1">Tabelle1!H253</f>
        <v>Pflanzenprofil</v>
      </c>
    </row>
    <row r="265" spans="1:5">
      <c r="B265" s="12" t="str">
        <f ca="1">Tabelle1!F254</f>
        <v>Therapie von Psoriasis mit Weihrauchpräparat</v>
      </c>
      <c r="C265" s="12" t="str">
        <f ca="1">Tabelle1!E254</f>
        <v>Haas, Wilhelmine</v>
      </c>
      <c r="D265" s="13">
        <f ca="1">Tabelle1!G254</f>
        <v>24</v>
      </c>
      <c r="E265" s="12" t="str">
        <f ca="1">Tabelle1!H254</f>
        <v>Fallbericht aus der Praxis</v>
      </c>
    </row>
    <row r="266" spans="1:5">
      <c r="B266" s="12" t="str">
        <f ca="1">Tabelle1!F255</f>
        <v>Sinupret - Schnupfen und Sinusitis ade!</v>
      </c>
      <c r="C266" s="12" t="str">
        <f ca="1">Tabelle1!E255</f>
        <v>Sanova Pharma</v>
      </c>
      <c r="D266" s="13">
        <f ca="1">Tabelle1!G255</f>
        <v>5</v>
      </c>
      <c r="E266" s="12" t="str">
        <f ca="1">Tabelle1!H255</f>
        <v>Produktprofil</v>
      </c>
    </row>
    <row r="267" spans="1:5">
      <c r="B267" s="12" t="str">
        <f ca="1">Tabelle1!F256</f>
        <v>Den Zyklus ins Gleichgewicht bringen. Vitex agnus-castus wirkt als hormonfreies Regulans</v>
      </c>
      <c r="C267" s="12" t="str">
        <f ca="1">Tabelle1!E256</f>
        <v>Madaus</v>
      </c>
      <c r="D267" s="13">
        <f ca="1">Tabelle1!G256</f>
        <v>6</v>
      </c>
      <c r="E267" s="12" t="str">
        <f ca="1">Tabelle1!H256</f>
        <v>Produktprofil</v>
      </c>
    </row>
    <row r="268" spans="1:5">
      <c r="B268" s="12" t="str">
        <f ca="1">Tabelle1!F257</f>
        <v>Kaloba: Atemwegsinfekte effektiv und umfassend behandeln</v>
      </c>
      <c r="C268" s="12" t="str">
        <f ca="1">Tabelle1!E257</f>
        <v>Austroplant</v>
      </c>
      <c r="D268" s="13">
        <f ca="1">Tabelle1!G257</f>
        <v>26</v>
      </c>
      <c r="E268" s="12" t="str">
        <f ca="1">Tabelle1!H257</f>
        <v>Produktprofil</v>
      </c>
    </row>
    <row r="269" spans="1:5">
      <c r="B269" s="12" t="str">
        <f ca="1">Tabelle1!F258</f>
        <v>Abstractband  25. Südtiroler Herbstgespräche 2010/Opatija</v>
      </c>
      <c r="C269" s="12" t="str">
        <f ca="1">Tabelle1!E258</f>
        <v>Diverse Autoren/Autorinnen</v>
      </c>
      <c r="D269" s="13" t="str">
        <f ca="1">Tabelle1!G258</f>
        <v>11-18</v>
      </c>
      <c r="E269" s="12" t="str">
        <f ca="1">Tabelle1!H258</f>
        <v>Kongress</v>
      </c>
    </row>
    <row r="270" spans="1:5">
      <c r="B270" s="12">
        <f ca="1">Tabelle1!F259</f>
        <v>0</v>
      </c>
      <c r="C270" s="12">
        <f ca="1">Tabelle1!E259</f>
        <v>0</v>
      </c>
      <c r="D270" s="13">
        <f ca="1">Tabelle1!G259</f>
        <v>0</v>
      </c>
      <c r="E270" s="12">
        <f ca="1">Tabelle1!H259</f>
        <v>0</v>
      </c>
    </row>
    <row r="271" spans="1:5">
      <c r="A271" s="2" t="str">
        <f ca="1">zwischenL!C136&amp;"|"&amp;zwischenL!D136</f>
        <v>6|Gewürz ist auch Arznei</v>
      </c>
      <c r="B271" s="12" t="str">
        <f ca="1">Tabelle1!F260</f>
        <v>Gewürze - die Apotheke auf dem Teller</v>
      </c>
      <c r="C271" s="12" t="str">
        <f ca="1">Tabelle1!E260</f>
        <v>Till, Susanne</v>
      </c>
      <c r="D271" s="13" t="str">
        <f ca="1">Tabelle1!G260</f>
        <v>4 - 6</v>
      </c>
      <c r="E271" s="12" t="str">
        <f ca="1">Tabelle1!H260</f>
        <v>Schwerpunkt</v>
      </c>
    </row>
    <row r="272" spans="1:5">
      <c r="B272" s="12" t="str">
        <f ca="1">Tabelle1!F261</f>
        <v>Betriebsbesichtigung bei Kottas am 11. 11. 2010</v>
      </c>
      <c r="C272" s="12" t="str">
        <f ca="1">Tabelle1!E261</f>
        <v>Kubelka, Wolfgang</v>
      </c>
      <c r="D272" s="13" t="str">
        <f ca="1">Tabelle1!G261</f>
        <v>7</v>
      </c>
      <c r="E272" s="12" t="str">
        <f ca="1">Tabelle1!H261</f>
        <v xml:space="preserve">Exkursion </v>
      </c>
    </row>
    <row r="273" spans="1:5">
      <c r="B273" s="12" t="str">
        <f ca="1">Tabelle1!F262</f>
        <v>Misteltherapie unterstützt Kampf gegen den Krebs</v>
      </c>
      <c r="C273" s="12" t="str">
        <f ca="1">Tabelle1!E262</f>
        <v>Hubmann, Gerhard</v>
      </c>
      <c r="D273" s="13" t="str">
        <f ca="1">Tabelle1!G262</f>
        <v>15</v>
      </c>
      <c r="E273" s="12" t="str">
        <f ca="1">Tabelle1!H262</f>
        <v>Bericht</v>
      </c>
    </row>
    <row r="274" spans="1:5">
      <c r="B274" s="12" t="str">
        <f ca="1">Tabelle1!F263</f>
        <v>Phytos im Focus: 25. Südtiroler Herbstgespräche 22.-25. 10. 2010, Opatija/Kroatien</v>
      </c>
      <c r="C274" s="12" t="str">
        <f ca="1">Tabelle1!E263</f>
        <v>Kubelka, Claudia</v>
      </c>
      <c r="D274" s="13" t="str">
        <f ca="1">Tabelle1!G263</f>
        <v>16 - 17</v>
      </c>
      <c r="E274" s="12" t="str">
        <f ca="1">Tabelle1!H263</f>
        <v>Kongress</v>
      </c>
    </row>
    <row r="275" spans="1:5">
      <c r="B275" s="12" t="str">
        <f ca="1">Tabelle1!F264</f>
        <v>Phyto (diesmal ohne) Links: "Weihnatlicher Bücherkorb" (Teil 13)</v>
      </c>
      <c r="C275" s="12" t="str">
        <f ca="1">Tabelle1!E264</f>
        <v>Schneider, Kurt</v>
      </c>
      <c r="D275" s="13" t="str">
        <f ca="1">Tabelle1!G264</f>
        <v>18 - 19</v>
      </c>
      <c r="E275" s="12" t="str">
        <f ca="1">Tabelle1!H264</f>
        <v>Phyto (mit) Links</v>
      </c>
    </row>
    <row r="276" spans="1:5">
      <c r="B276" s="12" t="str">
        <f ca="1">Tabelle1!F265</f>
        <v>Gewürznelke</v>
      </c>
      <c r="C276" s="12" t="str">
        <f ca="1">Tabelle1!E265</f>
        <v>Länger, Reinhard</v>
      </c>
      <c r="D276" s="13" t="str">
        <f ca="1">Tabelle1!G265</f>
        <v>8</v>
      </c>
      <c r="E276" s="12" t="str">
        <f ca="1">Tabelle1!H265</f>
        <v>Pflanzenprofil</v>
      </c>
    </row>
    <row r="277" spans="1:5">
      <c r="B277" s="12" t="str">
        <f ca="1">Tabelle1!F266</f>
        <v>Reizmagen und Reizdarm beim Kind (Iberogast)</v>
      </c>
      <c r="C277" s="12" t="str">
        <f ca="1">Tabelle1!E266</f>
        <v>Madaus</v>
      </c>
      <c r="D277" s="13" t="str">
        <f ca="1">Tabelle1!G266</f>
        <v>12 - 13</v>
      </c>
      <c r="E277" s="12" t="str">
        <f ca="1">Tabelle1!H266</f>
        <v>Produktprofil</v>
      </c>
    </row>
    <row r="278" spans="1:5">
      <c r="B278" s="12" t="str">
        <f ca="1">Tabelle1!F267</f>
        <v>Bei Erkältungen dreifach wirksam (Kaloba)</v>
      </c>
      <c r="C278" s="12" t="str">
        <f ca="1">Tabelle1!E267</f>
        <v>Austroplant</v>
      </c>
      <c r="D278" s="13">
        <f ca="1">Tabelle1!G267</f>
        <v>14</v>
      </c>
      <c r="E278" s="12" t="str">
        <f ca="1">Tabelle1!H267</f>
        <v>Produktprofil</v>
      </c>
    </row>
    <row r="279" spans="1:5">
      <c r="B279" s="12">
        <f ca="1">Tabelle1!F268</f>
        <v>0</v>
      </c>
      <c r="C279" s="12">
        <f ca="1">Tabelle1!E268</f>
        <v>0</v>
      </c>
      <c r="D279" s="13">
        <f ca="1">Tabelle1!G268</f>
        <v>0</v>
      </c>
      <c r="E279" s="12">
        <f ca="1">Tabelle1!H268</f>
        <v>0</v>
      </c>
    </row>
    <row r="280" spans="1:5" ht="18">
      <c r="A280" s="11">
        <v>2011</v>
      </c>
    </row>
    <row r="281" spans="1:5" ht="15.6">
      <c r="A281" s="10" t="s">
        <v>1001</v>
      </c>
      <c r="B281" s="10" t="str">
        <f ca="1">Tabelle1!F1</f>
        <v>Titel</v>
      </c>
      <c r="C281" s="10" t="s">
        <v>1002</v>
      </c>
      <c r="D281" s="10" t="s">
        <v>574</v>
      </c>
      <c r="E281" s="10" t="s">
        <v>1003</v>
      </c>
    </row>
    <row r="282" spans="1:5">
      <c r="A282" s="2" t="str">
        <f ca="1">zwischenL!C142&amp;"|"&amp;zwischenL!D142</f>
        <v>1|Atemwege/Allergie</v>
      </c>
      <c r="B282" s="12" t="str">
        <f ca="1">Tabelle1!F269</f>
        <v>Grundlagen der Phytotherapie bei Infektionen der Atemwege</v>
      </c>
      <c r="C282" s="12" t="str">
        <f ca="1">Tabelle1!E269</f>
        <v>Guggenbichler, J. Peter</v>
      </c>
      <c r="D282" s="13" t="str">
        <f ca="1">Tabelle1!G269</f>
        <v>4 - 7</v>
      </c>
      <c r="E282" s="12" t="str">
        <f ca="1">Tabelle1!H269</f>
        <v>Schwerpunkt</v>
      </c>
    </row>
    <row r="283" spans="1:5">
      <c r="B283" s="12" t="str">
        <f ca="1">Tabelle1!F270</f>
        <v>Atemwege: Diagnostik nach TCM und Behandlung mit Westlichen Heilkräutern</v>
      </c>
      <c r="C283" s="12" t="str">
        <f ca="1">Tabelle1!E270</f>
        <v>Krassnig, Katharina</v>
      </c>
      <c r="D283" s="13" t="str">
        <f ca="1">Tabelle1!G270</f>
        <v>8 - 9</v>
      </c>
      <c r="E283" s="12" t="str">
        <f ca="1">Tabelle1!H270</f>
        <v>Schwerpunkt</v>
      </c>
    </row>
    <row r="284" spans="1:5">
      <c r="B284" s="12" t="str">
        <f ca="1">Tabelle1!F271</f>
        <v>Vorbild Natur: Galanthamin- Ein Alkaloid aus dem Schneeglöckchen zur Alzheimer-Therapie</v>
      </c>
      <c r="C284" s="12" t="str">
        <f ca="1">Tabelle1!E271</f>
        <v>Obmann, Astrid</v>
      </c>
      <c r="D284" s="13" t="str">
        <f ca="1">Tabelle1!G271</f>
        <v>18 - 19</v>
      </c>
      <c r="E284" s="12" t="str">
        <f ca="1">Tabelle1!H271</f>
        <v>Aus der Wissenschaft</v>
      </c>
    </row>
    <row r="285" spans="1:5">
      <c r="B285" s="12" t="str">
        <f ca="1">Tabelle1!F272</f>
        <v>Taigawurzel (Eleutherococcus senticosus)</v>
      </c>
      <c r="C285" s="12" t="str">
        <f ca="1">Tabelle1!E272</f>
        <v>Länger, Reinhard</v>
      </c>
      <c r="D285" s="13" t="str">
        <f ca="1">Tabelle1!G272</f>
        <v>10</v>
      </c>
      <c r="E285" s="12" t="str">
        <f ca="1">Tabelle1!H272</f>
        <v>Pflanzenprofil</v>
      </c>
    </row>
    <row r="286" spans="1:5">
      <c r="B286" s="12" t="str">
        <f ca="1">Tabelle1!F273</f>
        <v>Phytopharmakon bessert Symptome bei Reizmagen und Reizdarm (Iberogast)</v>
      </c>
      <c r="C286" s="12" t="str">
        <f ca="1">Tabelle1!E273</f>
        <v>Madaus</v>
      </c>
      <c r="D286" s="13" t="str">
        <f ca="1">Tabelle1!G273</f>
        <v>14 -15</v>
      </c>
      <c r="E286" s="12" t="str">
        <f ca="1">Tabelle1!H273</f>
        <v>Produktprofil</v>
      </c>
    </row>
    <row r="287" spans="1:5">
      <c r="B287" s="12" t="str">
        <f ca="1">Tabelle1!F274</f>
        <v>Kaloba - Bei Erkältungen dreifach wirksam</v>
      </c>
      <c r="C287" s="12" t="str">
        <f ca="1">Tabelle1!E274</f>
        <v>Austroplant</v>
      </c>
      <c r="D287" s="13" t="str">
        <f ca="1">Tabelle1!G274</f>
        <v>15 - 16</v>
      </c>
      <c r="E287" s="12" t="str">
        <f ca="1">Tabelle1!H274</f>
        <v>Produktprofil</v>
      </c>
    </row>
    <row r="288" spans="1:5">
      <c r="B288" s="12" t="str">
        <f ca="1">Tabelle1!F275</f>
        <v>Phytopharmaka helfen bei Atemwegsinfekten (Sinupret Saft)</v>
      </c>
      <c r="C288" s="12" t="str">
        <f ca="1">Tabelle1!E275</f>
        <v>Sanova Pharma</v>
      </c>
      <c r="D288" s="13">
        <f ca="1">Tabelle1!G275</f>
        <v>17</v>
      </c>
      <c r="E288" s="12" t="str">
        <f ca="1">Tabelle1!H275</f>
        <v>Produktprofil</v>
      </c>
    </row>
    <row r="289" spans="1:5">
      <c r="B289" s="12">
        <f ca="1">Tabelle1!F276</f>
        <v>0</v>
      </c>
      <c r="C289" s="12">
        <f ca="1">Tabelle1!E276</f>
        <v>0</v>
      </c>
      <c r="D289" s="13">
        <f ca="1">Tabelle1!G276</f>
        <v>0</v>
      </c>
      <c r="E289" s="12">
        <f ca="1">Tabelle1!H276</f>
        <v>0</v>
      </c>
    </row>
    <row r="290" spans="1:5">
      <c r="A290" s="2" t="str">
        <f ca="1">zwischenL!C146&amp;"|"&amp;zwischenL!D146</f>
        <v>2|Schmerz/Rheuma</v>
      </c>
      <c r="B290" s="12" t="str">
        <f ca="1">Tabelle1!F277</f>
        <v>Phytotherapie in der Schmerzbehandlung, Teil 1: Ausgewählte Wirkstoffe und Behandlungssituationen</v>
      </c>
      <c r="C290" s="12" t="str">
        <f ca="1">Tabelle1!E277</f>
        <v>Saller, Reinhard; Kneip, Bettina</v>
      </c>
      <c r="D290" s="13" t="str">
        <f ca="1">Tabelle1!G277</f>
        <v>4 - 8</v>
      </c>
      <c r="E290" s="12" t="str">
        <f ca="1">Tabelle1!H277</f>
        <v>Schwerpunkt</v>
      </c>
    </row>
    <row r="291" spans="1:5">
      <c r="B291" s="12" t="str">
        <f ca="1">Tabelle1!F278</f>
        <v>Heublumen (Flos graminis)</v>
      </c>
      <c r="C291" s="12" t="str">
        <f ca="1">Tabelle1!E278</f>
        <v>Länger, Reinhard</v>
      </c>
      <c r="D291" s="13" t="str">
        <f ca="1">Tabelle1!G278</f>
        <v>14 - 15</v>
      </c>
      <c r="E291" s="12" t="str">
        <f ca="1">Tabelle1!H278</f>
        <v>Pflanzenprofil</v>
      </c>
    </row>
    <row r="292" spans="1:5">
      <c r="B292" s="12" t="str">
        <f ca="1">Tabelle1!F279</f>
        <v>Gelenksschmerzen</v>
      </c>
      <c r="C292" s="12" t="str">
        <f ca="1">Tabelle1!E279</f>
        <v>Lang, Christian</v>
      </c>
      <c r="D292" s="13">
        <f ca="1">Tabelle1!G279</f>
        <v>17</v>
      </c>
      <c r="E292" s="12" t="str">
        <f ca="1">Tabelle1!H279</f>
        <v>Fallbericht aus der Praxis</v>
      </c>
    </row>
    <row r="293" spans="1:5">
      <c r="B293" s="12" t="str">
        <f ca="1">Tabelle1!F280</f>
        <v xml:space="preserve"> Zyklusstörungen. Hormonfreie Therapie und Prävention mit Phytopharmaka</v>
      </c>
      <c r="C293" s="12" t="str">
        <f ca="1">Tabelle1!E280</f>
        <v>Gruber, Doris; Herzele, Karin:</v>
      </c>
      <c r="D293" s="13">
        <f ca="1">Tabelle1!G280</f>
        <v>16</v>
      </c>
      <c r="E293" s="12" t="str">
        <f ca="1">Tabelle1!H280</f>
        <v>Bericht</v>
      </c>
    </row>
    <row r="294" spans="1:5">
      <c r="B294" s="12" t="str">
        <f ca="1">Tabelle1!F281</f>
        <v>Stress - eine unterschätzte Gefahr (Vitango)</v>
      </c>
      <c r="C294" s="12" t="str">
        <f ca="1">Tabelle1!E281</f>
        <v>Austroplant</v>
      </c>
      <c r="D294" s="13">
        <f ca="1">Tabelle1!G281</f>
        <v>18</v>
      </c>
      <c r="E294" s="12" t="str">
        <f ca="1">Tabelle1!H281</f>
        <v>Produktprofil</v>
      </c>
    </row>
    <row r="295" spans="1:5">
      <c r="B295" s="12" t="str">
        <f ca="1">Tabelle1!F282</f>
        <v>Mönchspfeffer bringt den Zyklus ins Gleichgewicht (Agnofem)</v>
      </c>
      <c r="C295" s="12" t="str">
        <f ca="1">Tabelle1!E282</f>
        <v>Madaus</v>
      </c>
      <c r="D295" s="13">
        <f ca="1">Tabelle1!G282</f>
        <v>19</v>
      </c>
      <c r="E295" s="12" t="str">
        <f ca="1">Tabelle1!H282</f>
        <v>Produktprofil</v>
      </c>
    </row>
    <row r="296" spans="1:5">
      <c r="A296" s="2" t="str">
        <f ca="1">zwischenL!C150&amp;"|"&amp;zwischenL!D150</f>
        <v>3|Haut/Venen/topische Produkte</v>
      </c>
      <c r="B296" s="12" t="str">
        <f ca="1">Tabelle1!F284</f>
        <v>Phytotherapie in der Schmerzbehandlung, Teil 2: Ausgewählte Wirkstoffe und Behandlungssituationen</v>
      </c>
      <c r="C296" s="12" t="str">
        <f ca="1">Tabelle1!E284</f>
        <v>Saller, Reinhard; Kneip, Bettina</v>
      </c>
      <c r="D296" s="13" t="str">
        <f ca="1">Tabelle1!G284</f>
        <v>4 - 8</v>
      </c>
      <c r="E296" s="12" t="str">
        <f ca="1">Tabelle1!H284</f>
        <v>Schwerpunkt</v>
      </c>
    </row>
    <row r="297" spans="1:5">
      <c r="B297" s="12" t="str">
        <f ca="1">Tabelle1!F285</f>
        <v>Möglichkeiten der Phytotherapie bei Hauterkrankungen</v>
      </c>
      <c r="C297" s="12" t="str">
        <f ca="1">Tabelle1!E285</f>
        <v>Staubach, Petra</v>
      </c>
      <c r="D297" s="13" t="str">
        <f ca="1">Tabelle1!G285</f>
        <v>9 - 12</v>
      </c>
      <c r="E297" s="12" t="str">
        <f ca="1">Tabelle1!H285</f>
        <v>Schwerpunkt</v>
      </c>
    </row>
    <row r="298" spans="1:5">
      <c r="B298" s="12" t="str">
        <f ca="1">Tabelle1!F286</f>
        <v xml:space="preserve"> "Webseiten unter der (Nutzer-) Lupe" Teil 14</v>
      </c>
      <c r="C298" s="12" t="str">
        <f ca="1">Tabelle1!E286</f>
        <v>Schneider, Kurt</v>
      </c>
      <c r="D298" s="13" t="str">
        <f ca="1">Tabelle1!G286</f>
        <v>22 - 23</v>
      </c>
      <c r="E298" s="12" t="str">
        <f ca="1">Tabelle1!H286</f>
        <v>Phyto (mit) Links</v>
      </c>
    </row>
    <row r="299" spans="1:5">
      <c r="B299" s="12" t="str">
        <f ca="1">Tabelle1!F287</f>
        <v>Aloe</v>
      </c>
      <c r="C299" s="12" t="str">
        <f ca="1">Tabelle1!E287</f>
        <v>Länger, Reinhard</v>
      </c>
      <c r="D299" s="13" t="str">
        <f ca="1">Tabelle1!G287</f>
        <v>18</v>
      </c>
      <c r="E299" s="12" t="str">
        <f ca="1">Tabelle1!H287</f>
        <v>Pflanzenprofil</v>
      </c>
    </row>
    <row r="300" spans="1:5">
      <c r="B300" s="12" t="str">
        <f ca="1">Tabelle1!F288</f>
        <v xml:space="preserve">Ginkgo biloba bei Demenz </v>
      </c>
      <c r="C300" s="12" t="str">
        <f ca="1">Tabelle1!E288</f>
        <v>Austroplant</v>
      </c>
      <c r="D300" s="13">
        <f ca="1">Tabelle1!G288</f>
        <v>19</v>
      </c>
      <c r="E300" s="12" t="str">
        <f ca="1">Tabelle1!H288</f>
        <v>Produktprofil</v>
      </c>
    </row>
    <row r="301" spans="1:5">
      <c r="B301" s="12" t="str">
        <f ca="1">Tabelle1!F289</f>
        <v>Bei Veneninsuffizienz, Schmerzen und Verletzungen: Kastanienkraft dichtet Gefäße ab (Reparil Dragees)</v>
      </c>
      <c r="C301" s="12" t="str">
        <f ca="1">Tabelle1!E289</f>
        <v>Madaus</v>
      </c>
      <c r="D301" s="13">
        <f ca="1">Tabelle1!G289</f>
        <v>20</v>
      </c>
      <c r="E301" s="12" t="str">
        <f ca="1">Tabelle1!H289</f>
        <v>Produktprofil</v>
      </c>
    </row>
    <row r="302" spans="1:5">
      <c r="B302" s="12" t="str">
        <f ca="1">Tabelle1!F290</f>
        <v>Mit Pflanzenkraft gtegen Sinusitis im Sommer (Sinupret)</v>
      </c>
      <c r="C302" s="12" t="str">
        <f ca="1">Tabelle1!E290</f>
        <v>Sanova Pharma</v>
      </c>
      <c r="D302" s="13">
        <f ca="1">Tabelle1!G290</f>
        <v>21</v>
      </c>
      <c r="E302" s="12" t="str">
        <f ca="1">Tabelle1!H290</f>
        <v>Produktprofil</v>
      </c>
    </row>
    <row r="303" spans="1:5">
      <c r="B303" s="12" t="str">
        <f ca="1">Tabelle1!F291</f>
        <v>Inhaltsstoff aus der Wolfsmilch bei aktinischer Keratose?</v>
      </c>
      <c r="C303" s="12" t="str">
        <f ca="1">Tabelle1!E291</f>
        <v>Obmann, Astrid</v>
      </c>
      <c r="D303" s="13">
        <f ca="1">Tabelle1!G291</f>
        <v>21</v>
      </c>
      <c r="E303" s="12" t="str">
        <f ca="1">Tabelle1!H291</f>
        <v>Aus der Wissenschaft</v>
      </c>
    </row>
    <row r="304" spans="1:5">
      <c r="B304" s="12">
        <f ca="1">Tabelle1!F292</f>
        <v>0</v>
      </c>
      <c r="C304" s="12">
        <f ca="1">Tabelle1!E292</f>
        <v>0</v>
      </c>
      <c r="D304" s="13">
        <f ca="1">Tabelle1!G292</f>
        <v>0</v>
      </c>
      <c r="E304" s="12">
        <f ca="1">Tabelle1!H292</f>
        <v>0</v>
      </c>
    </row>
    <row r="305" spans="1:5">
      <c r="A305" s="2" t="str">
        <f ca="1">zwischenL!C154&amp;"|"&amp;zwischenL!D154</f>
        <v>4|Erkältungen/Infektionen</v>
      </c>
      <c r="B305" s="12" t="str">
        <f ca="1">Tabelle1!F293</f>
        <v>Phytotherapie bei Atemwegsinfekten</v>
      </c>
      <c r="C305" s="12" t="str">
        <f ca="1">Tabelle1!E293</f>
        <v>Schapowal, Andreas</v>
      </c>
      <c r="D305" s="13" t="str">
        <f ca="1">Tabelle1!G293</f>
        <v>4 - 6</v>
      </c>
      <c r="E305" s="12" t="str">
        <f ca="1">Tabelle1!H293</f>
        <v>Schwerpunkt</v>
      </c>
    </row>
    <row r="306" spans="1:5">
      <c r="B306" s="12" t="str">
        <f ca="1">Tabelle1!F294</f>
        <v>200. Geburtstag - und jetzt? (Terminus "Pharmacognosis")</v>
      </c>
      <c r="C306" s="12" t="str">
        <f ca="1">Tabelle1!E294</f>
        <v>Kubelka, Wolfgang</v>
      </c>
      <c r="D306" s="13" t="str">
        <f ca="1">Tabelle1!G294</f>
        <v>14</v>
      </c>
      <c r="E306" s="12" t="str">
        <f ca="1">Tabelle1!H294</f>
        <v>Bericht</v>
      </c>
    </row>
    <row r="307" spans="1:5">
      <c r="B307" s="12" t="str">
        <f ca="1">Tabelle1!F295</f>
        <v>"Nachgefragt": Salacia</v>
      </c>
      <c r="C307" s="12" t="str">
        <f ca="1">Tabelle1!E295</f>
        <v>Obmann, Astrid</v>
      </c>
      <c r="D307" s="13" t="str">
        <f ca="1">Tabelle1!G295</f>
        <v>18</v>
      </c>
      <c r="E307" s="12" t="str">
        <f ca="1">Tabelle1!H295</f>
        <v>Aus der Wissenschaft</v>
      </c>
    </row>
    <row r="308" spans="1:5">
      <c r="B308" s="12" t="str">
        <f ca="1">Tabelle1!F296</f>
        <v>Pharmakobotanische Exkursion 2011 (Lechtal): Der "letzte Wilde" und das stille Paradies</v>
      </c>
      <c r="C308" s="12" t="str">
        <f ca="1">Tabelle1!E296</f>
        <v>Stadler, Günter</v>
      </c>
      <c r="D308" s="13" t="str">
        <f ca="1">Tabelle1!G296</f>
        <v>20 - 21</v>
      </c>
      <c r="E308" s="12" t="str">
        <f ca="1">Tabelle1!H296</f>
        <v xml:space="preserve">Exkursion </v>
      </c>
    </row>
    <row r="309" spans="1:5">
      <c r="B309" s="12" t="str">
        <f ca="1">Tabelle1!F297</f>
        <v>Perubalsam (Myroxylon)</v>
      </c>
      <c r="C309" s="12" t="str">
        <f ca="1">Tabelle1!E297</f>
        <v>Länger, Reinhard</v>
      </c>
      <c r="D309" s="13" t="str">
        <f ca="1">Tabelle1!G297</f>
        <v>9</v>
      </c>
      <c r="E309" s="12" t="str">
        <f ca="1">Tabelle1!H297</f>
        <v>Pflanzenprofil</v>
      </c>
    </row>
    <row r="310" spans="1:5">
      <c r="B310" s="12" t="str">
        <f ca="1">Tabelle1!F298</f>
        <v>Respiratorischer Infekt</v>
      </c>
      <c r="C310" s="12" t="str">
        <f ca="1">Tabelle1!E298</f>
        <v>Gsell, Karoline</v>
      </c>
      <c r="D310" s="13">
        <f ca="1">Tabelle1!G298</f>
        <v>19</v>
      </c>
      <c r="E310" s="12" t="str">
        <f ca="1">Tabelle1!H298</f>
        <v>Fallbericht aus der Praxis</v>
      </c>
    </row>
    <row r="311" spans="1:5">
      <c r="B311" s="12" t="str">
        <f ca="1">Tabelle1!F299</f>
        <v>Windeldermatitis</v>
      </c>
      <c r="C311" s="12" t="str">
        <f ca="1">Tabelle1!E299</f>
        <v>Herzog Fakhouri, Anita</v>
      </c>
      <c r="D311" s="13">
        <f ca="1">Tabelle1!G299</f>
        <v>22</v>
      </c>
      <c r="E311" s="12" t="str">
        <f ca="1">Tabelle1!H299</f>
        <v>Fallbericht aus der Praxis</v>
      </c>
    </row>
    <row r="312" spans="1:5">
      <c r="B312" s="12" t="str">
        <f ca="1">Tabelle1!F300</f>
        <v>Holunderblüten Heißgetränk</v>
      </c>
      <c r="C312" s="12" t="str">
        <f ca="1">Tabelle1!E300</f>
        <v>Alpinamed</v>
      </c>
      <c r="D312" s="13">
        <f ca="1">Tabelle1!G300</f>
        <v>12</v>
      </c>
      <c r="E312" s="12" t="str">
        <f ca="1">Tabelle1!H300</f>
        <v>Produktprofil</v>
      </c>
    </row>
    <row r="313" spans="1:5">
      <c r="B313" s="12" t="str">
        <f ca="1">Tabelle1!F301</f>
        <v>Echinacin Saft versus Placebo: Rezidivrate signifikant gesenkt</v>
      </c>
      <c r="C313" s="12" t="str">
        <f ca="1">Tabelle1!E301</f>
        <v>Madaus</v>
      </c>
      <c r="D313" s="13">
        <f ca="1">Tabelle1!G301</f>
        <v>15</v>
      </c>
      <c r="E313" s="12" t="str">
        <f ca="1">Tabelle1!H301</f>
        <v>Produktprofil</v>
      </c>
    </row>
    <row r="314" spans="1:5">
      <c r="B314" s="12" t="str">
        <f ca="1">Tabelle1!F302</f>
        <v>Stress- eine unterschätzte Gefahr (Vitango)</v>
      </c>
      <c r="C314" s="12" t="str">
        <f ca="1">Tabelle1!E302</f>
        <v>Austroplant</v>
      </c>
      <c r="D314" s="13">
        <f ca="1">Tabelle1!G302</f>
        <v>16</v>
      </c>
      <c r="E314" s="12" t="str">
        <f ca="1">Tabelle1!H302</f>
        <v>Produktprofil</v>
      </c>
    </row>
    <row r="315" spans="1:5">
      <c r="B315" s="12" t="str">
        <f ca="1">Tabelle1!F303</f>
        <v>Mönchspfeffer (Vitex agnus-castus): Der Allrounder in der Frauenheilkunde (Agnucaston)</v>
      </c>
      <c r="C315" s="12" t="str">
        <f ca="1">Tabelle1!E303</f>
        <v>Sanova/Bionorica</v>
      </c>
      <c r="D315" s="13">
        <f ca="1">Tabelle1!G303</f>
        <v>17</v>
      </c>
      <c r="E315" s="12" t="str">
        <f ca="1">Tabelle1!H303</f>
        <v>Produktprofil</v>
      </c>
    </row>
    <row r="316" spans="1:5">
      <c r="B316" s="12">
        <f ca="1">Tabelle1!F304</f>
        <v>0</v>
      </c>
      <c r="C316" s="12">
        <f ca="1">Tabelle1!E304</f>
        <v>0</v>
      </c>
      <c r="D316" s="13">
        <f ca="1">Tabelle1!G304</f>
        <v>0</v>
      </c>
      <c r="E316" s="12">
        <f ca="1">Tabelle1!H304</f>
        <v>0</v>
      </c>
    </row>
    <row r="317" spans="1:5">
      <c r="A317" s="2" t="str">
        <f ca="1">zwischenL!C159&amp;"|"&amp;zwischenL!D159</f>
        <v>5|Gift und Gegengift</v>
      </c>
      <c r="B317" s="12" t="str">
        <f ca="1">Tabelle1!F305</f>
        <v>Der zwiespältige Umgang mit Pflanzen und Sucht</v>
      </c>
      <c r="C317" s="12" t="str">
        <f ca="1">Tabelle1!E305</f>
        <v>Kitzler, Gerhard</v>
      </c>
      <c r="D317" s="13" t="str">
        <f ca="1">Tabelle1!G305</f>
        <v>3 - 4</v>
      </c>
      <c r="E317" s="12" t="str">
        <f ca="1">Tabelle1!H305</f>
        <v>Schwerpunkt</v>
      </c>
    </row>
    <row r="318" spans="1:5">
      <c r="B318" s="12" t="str">
        <f ca="1">Tabelle1!F306</f>
        <v>Phyto (diesmal ohne) Links: Arzneipflanzen im Bild - vom Aquarellbild zum Digitalfoto (Teil 15) Teil 1: "Die Sammlung Pach"</v>
      </c>
      <c r="C318" s="12" t="str">
        <f ca="1">Tabelle1!E306</f>
        <v>Schneider, Kurt</v>
      </c>
      <c r="D318" s="13" t="str">
        <f ca="1">Tabelle1!G306</f>
        <v>22</v>
      </c>
      <c r="E318" s="12" t="str">
        <f ca="1">Tabelle1!H306</f>
        <v>Phyto (mit) Links</v>
      </c>
    </row>
    <row r="319" spans="1:5">
      <c r="B319" s="12" t="str">
        <f ca="1">Tabelle1!F307</f>
        <v>Roter Sonnenhut (Echinacea purpurea)</v>
      </c>
      <c r="C319" s="12" t="str">
        <f ca="1">Tabelle1!E307</f>
        <v>Länger, Reinhard</v>
      </c>
      <c r="D319" s="13" t="str">
        <f ca="1">Tabelle1!G307</f>
        <v>5</v>
      </c>
      <c r="E319" s="12" t="str">
        <f ca="1">Tabelle1!H307</f>
        <v>Pflanzenprofil</v>
      </c>
    </row>
    <row r="320" spans="1:5">
      <c r="B320" s="12" t="str">
        <f ca="1">Tabelle1!F308</f>
        <v>Multimorbidität</v>
      </c>
      <c r="C320" s="12" t="str">
        <f ca="1">Tabelle1!E308</f>
        <v>Greiner, Sibylle</v>
      </c>
      <c r="D320" s="13">
        <f ca="1">Tabelle1!G308</f>
        <v>17</v>
      </c>
      <c r="E320" s="12" t="str">
        <f ca="1">Tabelle1!H308</f>
        <v>Fallbericht aus der Praxis</v>
      </c>
    </row>
    <row r="321" spans="1:5">
      <c r="B321" s="12" t="str">
        <f ca="1">Tabelle1!F309</f>
        <v xml:space="preserve">Tebofortan: Ein therapeutischer "Dauerbrenner" und sein mulotifaktorielles Wirkprinzip </v>
      </c>
      <c r="C321" s="12" t="str">
        <f ca="1">Tabelle1!E309</f>
        <v>Austroplant</v>
      </c>
      <c r="D321" s="13">
        <f ca="1">Tabelle1!G309</f>
        <v>20</v>
      </c>
      <c r="E321" s="12" t="str">
        <f ca="1">Tabelle1!H309</f>
        <v>Produktprofil</v>
      </c>
    </row>
    <row r="322" spans="1:5">
      <c r="B322" s="12" t="str">
        <f ca="1">Tabelle1!F310</f>
        <v>Magnolie und Isoflavone lindern psychovegetative Beschwerden in den Wechseljahren(Estromineral serena)</v>
      </c>
      <c r="C322" s="12" t="str">
        <f ca="1">Tabelle1!E310</f>
        <v>Madaus</v>
      </c>
      <c r="D322" s="13">
        <f ca="1">Tabelle1!G310</f>
        <v>21</v>
      </c>
      <c r="E322" s="12" t="str">
        <f ca="1">Tabelle1!H310</f>
        <v>Produktprofil</v>
      </c>
    </row>
    <row r="323" spans="1:5">
      <c r="B323" s="12" t="str">
        <f ca="1">Tabelle1!F311</f>
        <v>Abstractband  26. Südtiroler Herbstgespräche 2011/Bozen</v>
      </c>
      <c r="C323" s="12" t="str">
        <f ca="1">Tabelle1!E311</f>
        <v>Diverse Autoren/Autorinnen</v>
      </c>
      <c r="D323" s="13" t="str">
        <f ca="1">Tabelle1!G311</f>
        <v>9-16</v>
      </c>
      <c r="E323" s="12" t="str">
        <f ca="1">Tabelle1!H311</f>
        <v>Kongress</v>
      </c>
    </row>
    <row r="324" spans="1:5">
      <c r="B324" s="12" t="str">
        <f ca="1">Tabelle1!F312</f>
        <v>Hypericum und Passiflora - synergistische Effekte</v>
      </c>
      <c r="C324" s="12" t="str">
        <f ca="1">Tabelle1!E312</f>
        <v>Obmann, Astrid</v>
      </c>
      <c r="D324" s="13">
        <f ca="1">Tabelle1!G312</f>
        <v>8</v>
      </c>
      <c r="E324" s="12" t="str">
        <f ca="1">Tabelle1!H312</f>
        <v>Aus der Wissenschaft</v>
      </c>
    </row>
    <row r="325" spans="1:5">
      <c r="B325" s="12">
        <f ca="1">Tabelle1!F313</f>
        <v>0</v>
      </c>
      <c r="C325" s="12">
        <f ca="1">Tabelle1!E313</f>
        <v>0</v>
      </c>
      <c r="D325" s="13">
        <f ca="1">Tabelle1!G313</f>
        <v>0</v>
      </c>
      <c r="E325" s="12">
        <f ca="1">Tabelle1!H313</f>
        <v>0</v>
      </c>
    </row>
    <row r="326" spans="1:5">
      <c r="A326" s="2" t="str">
        <f ca="1">zwischenL!C162&amp;"|"&amp;zwischenL!D162</f>
        <v>6|Vergiftungen</v>
      </c>
      <c r="B326" s="12" t="str">
        <f ca="1">Tabelle1!F314</f>
        <v>Gesundheitliches Risiko durch Pflanzenteile</v>
      </c>
      <c r="C326" s="12" t="str">
        <f ca="1">Tabelle1!E314</f>
        <v>Hruby, Karl</v>
      </c>
      <c r="D326" s="13" t="str">
        <f ca="1">Tabelle1!G314</f>
        <v>4 - 5</v>
      </c>
      <c r="E326" s="12" t="str">
        <f ca="1">Tabelle1!H314</f>
        <v>Schwerpunkt</v>
      </c>
    </row>
    <row r="327" spans="1:5">
      <c r="B327" s="12" t="str">
        <f ca="1">Tabelle1!F315</f>
        <v>Festveranstaltung "40 Jahre Gesellschaft für Phytotherapie e.V." in Köln, 2  .- 21. 10. 2011</v>
      </c>
      <c r="C327" s="12" t="str">
        <f ca="1">Tabelle1!E315</f>
        <v>Pittner, Heribert</v>
      </c>
      <c r="D327" s="13" t="str">
        <f ca="1">Tabelle1!G315</f>
        <v>6 - 7</v>
      </c>
      <c r="E327" s="12" t="str">
        <f ca="1">Tabelle1!H315</f>
        <v>Kongress</v>
      </c>
    </row>
    <row r="328" spans="1:5">
      <c r="B328" s="12" t="str">
        <f ca="1">Tabelle1!F316</f>
        <v>Rückblick auf die 26. Südtiroler Herbstgespräche (Bozen, 23. - 26. 10. 2011)</v>
      </c>
      <c r="C328" s="12" t="str">
        <f ca="1">Tabelle1!E316</f>
        <v>Kubelka, Claudia</v>
      </c>
      <c r="D328" s="13" t="str">
        <f ca="1">Tabelle1!G316</f>
        <v>8</v>
      </c>
      <c r="E328" s="12" t="str">
        <f ca="1">Tabelle1!H316</f>
        <v>Kongress</v>
      </c>
    </row>
    <row r="329" spans="1:5">
      <c r="B329" s="12" t="str">
        <f ca="1">Tabelle1!F317</f>
        <v>Firmenprofil: Bionorica: Eine Erfolgsgeschichte</v>
      </c>
      <c r="C329" s="12" t="str">
        <f ca="1">Tabelle1!E317</f>
        <v>Herzele, Karin</v>
      </c>
      <c r="D329" s="13" t="str">
        <f ca="1">Tabelle1!G317</f>
        <v>16</v>
      </c>
      <c r="E329" s="12" t="str">
        <f ca="1">Tabelle1!H317</f>
        <v>Bericht</v>
      </c>
    </row>
    <row r="330" spans="1:5">
      <c r="B330" s="12" t="str">
        <f ca="1">Tabelle1!F318</f>
        <v>Hochkarätige Arzneipflanzenforschung: Gewinnerinnen des Madaus- Phytopreises 2011 ausgezeichnet</v>
      </c>
      <c r="C330" s="12" t="str">
        <f ca="1">Tabelle1!E318</f>
        <v>Redaktion</v>
      </c>
      <c r="D330" s="13" t="str">
        <f ca="1">Tabelle1!G318</f>
        <v>17</v>
      </c>
      <c r="E330" s="12" t="str">
        <f ca="1">Tabelle1!H318</f>
        <v>Bericht</v>
      </c>
    </row>
    <row r="331" spans="1:5">
      <c r="B331" s="12" t="str">
        <f ca="1">Tabelle1!F319</f>
        <v>Phyto (diesmal ohne) Links: : Arzneipflanzen im Bild- vom Aquarellbild zum Digitalfoto, (Teil 16) Teil 2: "Die Naturselbstdrucke aus der Wiener k.k. Hof- und Staatsdruckerei"</v>
      </c>
      <c r="C331" s="12" t="str">
        <f ca="1">Tabelle1!E319</f>
        <v>Schneider, Kurt</v>
      </c>
      <c r="D331" s="13" t="str">
        <f ca="1">Tabelle1!G319</f>
        <v>18</v>
      </c>
      <c r="E331" s="12" t="str">
        <f ca="1">Tabelle1!H319</f>
        <v>Phyto (mit) Links</v>
      </c>
    </row>
    <row r="332" spans="1:5">
      <c r="B332" s="12" t="str">
        <f ca="1">Tabelle1!F320</f>
        <v>Teebaum (Melaleuca alternifolia)</v>
      </c>
      <c r="C332" s="12" t="str">
        <f ca="1">Tabelle1!E320</f>
        <v>Länger, Reinhard</v>
      </c>
      <c r="D332" s="13" t="str">
        <f ca="1">Tabelle1!G320</f>
        <v>9</v>
      </c>
      <c r="E332" s="12" t="str">
        <f ca="1">Tabelle1!H320</f>
        <v>Pflanzenprofil</v>
      </c>
    </row>
    <row r="333" spans="1:5">
      <c r="B333" s="12" t="str">
        <f ca="1">Tabelle1!F321</f>
        <v>Pelargonium sidoides (Kapland-Pelargonie): Schnell wirksam bei Erkältungen (Kaloba)</v>
      </c>
      <c r="C333" s="12" t="str">
        <f ca="1">Tabelle1!E321</f>
        <v>Austroplant</v>
      </c>
      <c r="D333" s="13">
        <f ca="1">Tabelle1!G321</f>
        <v>14</v>
      </c>
      <c r="E333" s="12" t="str">
        <f ca="1">Tabelle1!H321</f>
        <v>Produktprofil</v>
      </c>
    </row>
    <row r="334" spans="1:5">
      <c r="B334" s="12" t="str">
        <f ca="1">Tabelle1!F322</f>
        <v>Neue Daten zu Legalon SIL bei Hepatitis C</v>
      </c>
      <c r="C334" s="12" t="str">
        <f ca="1">Tabelle1!E322</f>
        <v>Madaus</v>
      </c>
      <c r="D334" s="13">
        <f ca="1">Tabelle1!G322</f>
        <v>15</v>
      </c>
      <c r="E334" s="12" t="str">
        <f ca="1">Tabelle1!H322</f>
        <v>Produktprofil</v>
      </c>
    </row>
    <row r="335" spans="1:5">
      <c r="B335" s="12">
        <f ca="1">Tabelle1!F323</f>
        <v>0</v>
      </c>
      <c r="C335" s="12">
        <f ca="1">Tabelle1!E323</f>
        <v>0</v>
      </c>
      <c r="D335" s="13">
        <f ca="1">Tabelle1!G323</f>
        <v>0</v>
      </c>
      <c r="E335" s="12">
        <f ca="1">Tabelle1!H323</f>
        <v>0</v>
      </c>
    </row>
    <row r="336" spans="1:5" ht="18">
      <c r="A336" s="11">
        <v>2012</v>
      </c>
    </row>
    <row r="337" spans="1:5" ht="15.6">
      <c r="A337" s="10" t="s">
        <v>1001</v>
      </c>
      <c r="B337" s="10" t="str">
        <f ca="1">Tabelle1!F1</f>
        <v>Titel</v>
      </c>
      <c r="C337" s="10" t="s">
        <v>1002</v>
      </c>
      <c r="D337" s="10" t="s">
        <v>574</v>
      </c>
      <c r="E337" s="10" t="s">
        <v>1003</v>
      </c>
    </row>
    <row r="338" spans="1:5">
      <c r="A338" s="2" t="str">
        <f ca="1">zwischenL!C169&amp;"|"&amp;zwischenL!D169</f>
        <v>1|Immunologie + Allergie</v>
      </c>
      <c r="B338" s="12" t="str">
        <f ca="1">Tabelle1!F324</f>
        <v>Phytotherapie und Allergien bei Kindern: Ein Grund zur Sorge?</v>
      </c>
      <c r="C338" s="12" t="str">
        <f ca="1">Tabelle1!E324</f>
        <v>Kastner, Ulrike</v>
      </c>
      <c r="D338" s="13" t="str">
        <f ca="1">Tabelle1!G324</f>
        <v>4 - 5</v>
      </c>
      <c r="E338" s="12" t="str">
        <f ca="1">Tabelle1!H324</f>
        <v>Schwerpunkt</v>
      </c>
    </row>
    <row r="339" spans="1:5">
      <c r="B339" s="12" t="str">
        <f ca="1">Tabelle1!F325</f>
        <v>Phytopharmaka zur Immunstimulation - Erwartungen und Erfolge</v>
      </c>
      <c r="C339" s="12" t="str">
        <f ca="1">Tabelle1!E325</f>
        <v>Bauer, Rudolf</v>
      </c>
      <c r="D339" s="13" t="str">
        <f ca="1">Tabelle1!G325</f>
        <v>6 - 8</v>
      </c>
      <c r="E339" s="12" t="str">
        <f ca="1">Tabelle1!H325</f>
        <v>Schwerpunkt</v>
      </c>
    </row>
    <row r="340" spans="1:5">
      <c r="B340" s="12" t="str">
        <f ca="1">Tabelle1!F326</f>
        <v>Phyto (diesmal ohne) Links: Arzneipflanzen im Bild - vom Aquarellbild zum Digitalfoto,  (Teil 17) Teil 3: "Die Colorprints von Peter M. Kubelka"</v>
      </c>
      <c r="C340" s="12" t="str">
        <f ca="1">Tabelle1!E326</f>
        <v>Schneider, Kurt</v>
      </c>
      <c r="D340" s="13" t="str">
        <f ca="1">Tabelle1!G326</f>
        <v>16</v>
      </c>
      <c r="E340" s="12" t="str">
        <f ca="1">Tabelle1!H326</f>
        <v>Phyto (mit) Links</v>
      </c>
    </row>
    <row r="341" spans="1:5">
      <c r="B341" s="12" t="str">
        <f ca="1">Tabelle1!F327</f>
        <v>Gewöhnliche Pestwurz (Petasites hybridus)</v>
      </c>
      <c r="C341" s="12" t="str">
        <f ca="1">Tabelle1!E327</f>
        <v>Länger, Reinhard</v>
      </c>
      <c r="D341" s="13" t="str">
        <f ca="1">Tabelle1!G327</f>
        <v>10</v>
      </c>
      <c r="E341" s="12" t="str">
        <f ca="1">Tabelle1!H327</f>
        <v>Pflanzenprofil</v>
      </c>
    </row>
    <row r="342" spans="1:5">
      <c r="B342" s="12" t="str">
        <f ca="1">Tabelle1!F328</f>
        <v>Akute Rhinosinusitis</v>
      </c>
      <c r="C342" s="12" t="str">
        <f ca="1">Tabelle1!E328</f>
        <v>Podobnig, Doris</v>
      </c>
      <c r="D342" s="13">
        <f ca="1">Tabelle1!G328</f>
        <v>17</v>
      </c>
      <c r="E342" s="12" t="str">
        <f ca="1">Tabelle1!H328</f>
        <v>Fallbericht aus der Praxis</v>
      </c>
    </row>
    <row r="343" spans="1:5">
      <c r="B343" s="12" t="str">
        <f ca="1">Tabelle1!F329</f>
        <v>Immunstärkung mit SOD aus der Cantaloupe-Melone und sekundären Pflanzenstoffen</v>
      </c>
      <c r="C343" s="12" t="str">
        <f ca="1">Tabelle1!E329</f>
        <v>Kompek, Albert/Apomedica</v>
      </c>
      <c r="D343" s="13">
        <f ca="1">Tabelle1!G329</f>
        <v>9</v>
      </c>
      <c r="E343" s="12" t="str">
        <f ca="1">Tabelle1!H329</f>
        <v>Produktprofil</v>
      </c>
    </row>
    <row r="344" spans="1:5">
      <c r="B344" s="12" t="str">
        <f ca="1">Tabelle1!F330</f>
        <v>Mitochondriale Dysfunktion und Ginkgo biloba: Phytotherapie schützt die Zellkraftwerke</v>
      </c>
      <c r="C344" s="12" t="str">
        <f ca="1">Tabelle1!E330</f>
        <v>Austroplant</v>
      </c>
      <c r="D344" s="13">
        <f ca="1">Tabelle1!G330</f>
        <v>18</v>
      </c>
      <c r="E344" s="12" t="str">
        <f ca="1">Tabelle1!H330</f>
        <v>Produktprofil</v>
      </c>
    </row>
    <row r="345" spans="1:5">
      <c r="B345" s="12" t="str">
        <f ca="1">Tabelle1!F331</f>
        <v>Echinacin halbiert das Erkältungsrisiko</v>
      </c>
      <c r="C345" s="12" t="str">
        <f ca="1">Tabelle1!E331</f>
        <v>Madaus</v>
      </c>
      <c r="D345" s="13">
        <f ca="1">Tabelle1!G331</f>
        <v>19</v>
      </c>
      <c r="E345" s="12" t="str">
        <f ca="1">Tabelle1!H331</f>
        <v>Produktprofil</v>
      </c>
    </row>
    <row r="346" spans="1:5">
      <c r="B346" s="19"/>
      <c r="C346" s="19"/>
      <c r="D346" s="20"/>
      <c r="E346" s="19"/>
    </row>
    <row r="347" spans="1:5">
      <c r="B347" s="19"/>
      <c r="C347" s="19"/>
      <c r="D347" s="20"/>
      <c r="E347" s="19"/>
    </row>
    <row r="348" spans="1:5">
      <c r="B348" s="19"/>
      <c r="C348" s="19"/>
      <c r="D348" s="20"/>
      <c r="E348" s="19"/>
    </row>
    <row r="349" spans="1:5">
      <c r="B349" s="12">
        <f ca="1">Tabelle1!F332</f>
        <v>0</v>
      </c>
      <c r="C349" s="12">
        <f ca="1">Tabelle1!E332</f>
        <v>0</v>
      </c>
      <c r="D349" s="13">
        <f ca="1">Tabelle1!G332</f>
        <v>0</v>
      </c>
      <c r="E349" s="12" t="str">
        <f ca="1">Tabelle1!H332</f>
        <v>--</v>
      </c>
    </row>
    <row r="350" spans="1:5">
      <c r="A350" s="2" t="str">
        <f ca="1">zwischenL!C173&amp;"|"&amp;zwischenL!D173</f>
        <v>2|Entzündung + Kardiologie</v>
      </c>
      <c r="B350" s="12" t="str">
        <f ca="1">Tabelle1!F333</f>
        <v>Nachgefragt: Alternative Süßstoffe - Stevia und Birkengold</v>
      </c>
      <c r="C350" s="12" t="str">
        <f ca="1">Tabelle1!E333</f>
        <v>Obmann, Astrid</v>
      </c>
      <c r="D350" s="13" t="str">
        <f ca="1">Tabelle1!G333</f>
        <v>51 - 52</v>
      </c>
      <c r="E350" s="12" t="str">
        <f ca="1">Tabelle1!H333</f>
        <v>Aus der Wissenschaft</v>
      </c>
    </row>
    <row r="351" spans="1:5">
      <c r="B351" s="12" t="str">
        <f ca="1">Tabelle1!F334</f>
        <v>Thymian</v>
      </c>
      <c r="C351" s="12" t="str">
        <f ca="1">Tabelle1!E334</f>
        <v>Heuberger, Martin</v>
      </c>
      <c r="D351" s="13" t="str">
        <f ca="1">Tabelle1!G334</f>
        <v>52</v>
      </c>
      <c r="E351" s="12" t="str">
        <f ca="1">Tabelle1!H334</f>
        <v>Fallbericht aus der Praxis</v>
      </c>
    </row>
    <row r="352" spans="1:5">
      <c r="B352" s="12" t="str">
        <f ca="1">Tabelle1!F335</f>
        <v>Bionorica - "The Phytoneering Company": Sinupret - als Beginn einer weltweiten Erfolgsgeschichte</v>
      </c>
      <c r="C352" s="12" t="str">
        <f ca="1">Tabelle1!E335</f>
        <v>Sanova/Bionorica</v>
      </c>
      <c r="D352" s="13">
        <f ca="1">Tabelle1!G335</f>
        <v>4</v>
      </c>
      <c r="E352" s="12" t="str">
        <f ca="1">Tabelle1!H335</f>
        <v>Produktprofil</v>
      </c>
    </row>
    <row r="353" spans="1:5">
      <c r="B353" s="12" t="str">
        <f ca="1">Tabelle1!F336</f>
        <v>Teufelskralle jetzt auch als hochdosierte Filmtabletten</v>
      </c>
      <c r="C353" s="12" t="str">
        <f ca="1">Tabelle1!E336</f>
        <v>Apomedica</v>
      </c>
      <c r="D353" s="13">
        <f ca="1">Tabelle1!G336</f>
        <v>5</v>
      </c>
      <c r="E353" s="12" t="str">
        <f ca="1">Tabelle1!H336</f>
        <v>Produktprofil</v>
      </c>
    </row>
    <row r="354" spans="1:5">
      <c r="B354" s="12" t="str">
        <f ca="1">Tabelle1!F337</f>
        <v>Stress- eine unterschätzte Gefahr (Vitango)</v>
      </c>
      <c r="C354" s="12" t="str">
        <f ca="1">Tabelle1!E337</f>
        <v>Austroplant</v>
      </c>
      <c r="D354" s="13">
        <f ca="1">Tabelle1!G337</f>
        <v>6</v>
      </c>
      <c r="E354" s="12" t="str">
        <f ca="1">Tabelle1!H337</f>
        <v>Produktprofil</v>
      </c>
    </row>
    <row r="355" spans="1:5">
      <c r="B355" s="12" t="str">
        <f ca="1">Tabelle1!F338</f>
        <v>ArmoLIPID PLUS: Cholesterin natürlich kontrollieren</v>
      </c>
      <c r="C355" s="12" t="str">
        <f ca="1">Tabelle1!E338</f>
        <v>Madaus</v>
      </c>
      <c r="D355" s="13">
        <f ca="1">Tabelle1!G338</f>
        <v>49</v>
      </c>
      <c r="E355" s="12" t="str">
        <f ca="1">Tabelle1!H338</f>
        <v>Produktprofil</v>
      </c>
    </row>
    <row r="356" spans="1:5">
      <c r="B356" s="12" t="str">
        <f ca="1">Tabelle1!F339</f>
        <v>Abstractband Phytotherapeutika 2012, 17. - 19. Mai 2012, Wien</v>
      </c>
      <c r="C356" s="12" t="str">
        <f ca="1">Tabelle1!E339</f>
        <v>Diverse Autoren und Autorinnen</v>
      </c>
      <c r="D356" s="13" t="str">
        <f ca="1">Tabelle1!G339</f>
        <v>7 - 47</v>
      </c>
      <c r="E356" s="12" t="str">
        <f ca="1">Tabelle1!H339</f>
        <v>Kongress</v>
      </c>
    </row>
    <row r="357" spans="1:5">
      <c r="B357" s="12" t="str">
        <f ca="1">Tabelle1!F340</f>
        <v>Den Alltag im Griff (Passelyt-Produkte)</v>
      </c>
      <c r="C357" s="12" t="str">
        <f ca="1">Tabelle1!E340</f>
        <v>Alpinamed</v>
      </c>
      <c r="D357" s="13" t="str">
        <f ca="1">Tabelle1!G340</f>
        <v>54</v>
      </c>
      <c r="E357" s="12" t="str">
        <f ca="1">Tabelle1!H340</f>
        <v>Produktprofil</v>
      </c>
    </row>
    <row r="358" spans="1:5">
      <c r="B358" s="12">
        <f ca="1">Tabelle1!F341</f>
        <v>0</v>
      </c>
      <c r="C358" s="12">
        <f ca="1">Tabelle1!E341</f>
        <v>0</v>
      </c>
      <c r="D358" s="13">
        <f ca="1">Tabelle1!G341</f>
        <v>0</v>
      </c>
      <c r="E358" s="12" t="str">
        <f ca="1">Tabelle1!H341</f>
        <v>--</v>
      </c>
    </row>
    <row r="359" spans="1:5">
      <c r="B359" s="19"/>
      <c r="C359" s="19"/>
      <c r="D359" s="20"/>
      <c r="E359" s="19"/>
    </row>
    <row r="360" spans="1:5">
      <c r="B360" s="19"/>
      <c r="C360" s="19"/>
      <c r="D360" s="20"/>
      <c r="E360" s="19"/>
    </row>
    <row r="361" spans="1:5">
      <c r="B361" s="19"/>
      <c r="C361" s="19"/>
      <c r="D361" s="20"/>
      <c r="E361" s="19"/>
    </row>
    <row r="362" spans="1:5">
      <c r="B362" s="19"/>
      <c r="C362" s="19"/>
      <c r="D362" s="20"/>
      <c r="E362" s="19"/>
    </row>
    <row r="363" spans="1:5">
      <c r="B363" s="12">
        <f ca="1">Tabelle1!F341</f>
        <v>0</v>
      </c>
      <c r="C363" s="12">
        <f ca="1">Tabelle1!E341</f>
        <v>0</v>
      </c>
      <c r="D363" s="13">
        <f ca="1">Tabelle1!G341</f>
        <v>0</v>
      </c>
      <c r="E363" s="12" t="str">
        <f ca="1">Tabelle1!H341</f>
        <v>--</v>
      </c>
    </row>
    <row r="364" spans="1:5">
      <c r="A364" s="2" t="str">
        <f ca="1">zwischenL!C178&amp;"|"&amp;zwischenL!D178</f>
        <v>3|Kongressrückschau</v>
      </c>
      <c r="B364" s="12" t="str">
        <f ca="1">Tabelle1!F342</f>
        <v>Phytotherapeutika 2012 - Wissensfortschritte im 21. Jahrhundert/Wien, 17. - 19. 5. 2012</v>
      </c>
      <c r="C364" s="12" t="str">
        <f ca="1">Tabelle1!E342</f>
        <v>Obmann, Astrid</v>
      </c>
      <c r="D364" s="13" t="str">
        <f ca="1">Tabelle1!G342</f>
        <v>4 - 6</v>
      </c>
      <c r="E364" s="12" t="str">
        <f ca="1">Tabelle1!H342</f>
        <v>Kongress</v>
      </c>
    </row>
    <row r="365" spans="1:5">
      <c r="B365" s="12" t="str">
        <f ca="1">Tabelle1!F343</f>
        <v>Der Gesamtextrakt als Wirkstoff</v>
      </c>
      <c r="C365" s="12" t="str">
        <f ca="1">Tabelle1!E343</f>
        <v>Kopp, Brigitte</v>
      </c>
      <c r="D365" s="13" t="str">
        <f ca="1">Tabelle1!G343</f>
        <v>7</v>
      </c>
      <c r="E365" s="12" t="str">
        <f ca="1">Tabelle1!H343</f>
        <v>Kongress</v>
      </c>
    </row>
    <row r="366" spans="1:5">
      <c r="B366" s="12" t="str">
        <f ca="1">Tabelle1!F344</f>
        <v>Was ist Phytotherapie?</v>
      </c>
      <c r="C366" s="12" t="str">
        <f ca="1">Tabelle1!E344</f>
        <v>Eltbogen, Roger</v>
      </c>
      <c r="D366" s="13" t="str">
        <f ca="1">Tabelle1!G344</f>
        <v>8</v>
      </c>
      <c r="E366" s="12" t="str">
        <f ca="1">Tabelle1!H344</f>
        <v>Kongress</v>
      </c>
    </row>
    <row r="367" spans="1:5">
      <c r="B367" s="12" t="str">
        <f ca="1">Tabelle1!F345</f>
        <v>Wollen die Menschen Phytotherapie?</v>
      </c>
      <c r="C367" s="12" t="str">
        <f ca="1">Tabelle1!E345</f>
        <v>Kraft, Karin</v>
      </c>
      <c r="D367" s="13" t="str">
        <f ca="1">Tabelle1!G345</f>
        <v>10</v>
      </c>
      <c r="E367" s="12" t="str">
        <f ca="1">Tabelle1!H345</f>
        <v>Kongress</v>
      </c>
    </row>
    <row r="368" spans="1:5">
      <c r="B368" s="12" t="str">
        <f ca="1">Tabelle1!F346</f>
        <v>Phytotherapieforschung in Europa</v>
      </c>
      <c r="C368" s="12" t="str">
        <f ca="1">Tabelle1!E346</f>
        <v>Krenn, Liselotte</v>
      </c>
      <c r="D368" s="13" t="str">
        <f ca="1">Tabelle1!G346</f>
        <v>11 - 12</v>
      </c>
      <c r="E368" s="12" t="str">
        <f ca="1">Tabelle1!H346</f>
        <v>Kongress</v>
      </c>
    </row>
    <row r="369" spans="1:5">
      <c r="B369" s="12" t="str">
        <f ca="1">Tabelle1!F347</f>
        <v>Phytotherapie - Quo vadis?</v>
      </c>
      <c r="C369" s="12" t="str">
        <f ca="1">Tabelle1!E347</f>
        <v>Pittner, Heribert</v>
      </c>
      <c r="D369" s="13" t="str">
        <f ca="1">Tabelle1!G347</f>
        <v>13</v>
      </c>
      <c r="E369" s="12" t="str">
        <f ca="1">Tabelle1!H347</f>
        <v>Kongress</v>
      </c>
    </row>
    <row r="370" spans="1:5">
      <c r="B370" s="12" t="str">
        <f ca="1">Tabelle1!F348</f>
        <v>Lein (Linum usitatissimum)</v>
      </c>
      <c r="C370" s="12" t="str">
        <f ca="1">Tabelle1!E348</f>
        <v>Länger, Reinhard</v>
      </c>
      <c r="D370" s="13" t="str">
        <f ca="1">Tabelle1!G348</f>
        <v>19</v>
      </c>
      <c r="E370" s="12" t="str">
        <f ca="1">Tabelle1!H348</f>
        <v>Pflanzenprofil</v>
      </c>
    </row>
    <row r="371" spans="1:5">
      <c r="B371" s="12" t="str">
        <f ca="1">Tabelle1!F349</f>
        <v>Ingwer und Pfefferminze als Antiemetika bei Radio- /Chemotherapie</v>
      </c>
      <c r="C371" s="12" t="str">
        <f ca="1">Tabelle1!E349</f>
        <v>Hörtenhuber, Margarita</v>
      </c>
      <c r="D371" s="13">
        <f ca="1">Tabelle1!G349</f>
        <v>22</v>
      </c>
      <c r="E371" s="12" t="str">
        <f ca="1">Tabelle1!H349</f>
        <v>Fallbericht aus der Praxis</v>
      </c>
    </row>
    <row r="372" spans="1:5">
      <c r="B372" s="12" t="str">
        <f ca="1">Tabelle1!F350</f>
        <v>Phytotherapeutische Begleitung einer Schwangeren</v>
      </c>
      <c r="C372" s="12" t="str">
        <f ca="1">Tabelle1!E350</f>
        <v>Roden, Gabriela</v>
      </c>
      <c r="D372" s="13">
        <f ca="1">Tabelle1!G350</f>
        <v>23</v>
      </c>
      <c r="E372" s="12" t="str">
        <f ca="1">Tabelle1!H350</f>
        <v>Fallbericht aus der Praxis</v>
      </c>
    </row>
    <row r="373" spans="1:5">
      <c r="B373" s="12" t="str">
        <f ca="1">Tabelle1!F351</f>
        <v>Isoflavone: wirksam und protektiv in der Menopause</v>
      </c>
      <c r="C373" s="12" t="str">
        <f ca="1">Tabelle1!E351</f>
        <v>Kompek, Albert/Apomedica</v>
      </c>
      <c r="D373" s="13">
        <f ca="1">Tabelle1!G351</f>
        <v>15</v>
      </c>
      <c r="E373" s="12" t="str">
        <f ca="1">Tabelle1!H351</f>
        <v>Produktprofil</v>
      </c>
    </row>
    <row r="374" spans="1:5">
      <c r="B374" s="12" t="str">
        <f ca="1">Tabelle1!F352</f>
        <v>Oral oder intravenös: Mariendistelextrakte unterstützen die Leber</v>
      </c>
      <c r="C374" s="12" t="str">
        <f ca="1">Tabelle1!E352</f>
        <v>Madaus</v>
      </c>
      <c r="D374" s="13">
        <f ca="1">Tabelle1!G352</f>
        <v>18</v>
      </c>
      <c r="E374" s="12" t="str">
        <f ca="1">Tabelle1!H352</f>
        <v>Produktprofil</v>
      </c>
    </row>
    <row r="375" spans="1:5">
      <c r="B375" s="12" t="str">
        <f ca="1">Tabelle1!F353</f>
        <v>Ginkgo biloba (Egb 761): Neue Studienergebnisse bei Demenz</v>
      </c>
      <c r="C375" s="12" t="str">
        <f ca="1">Tabelle1!E353</f>
        <v>Austroplant</v>
      </c>
      <c r="D375" s="13">
        <f ca="1">Tabelle1!G353</f>
        <v>20</v>
      </c>
      <c r="E375" s="12" t="str">
        <f ca="1">Tabelle1!H353</f>
        <v>Produktprofil</v>
      </c>
    </row>
    <row r="376" spans="1:5">
      <c r="B376" s="12" t="str">
        <f ca="1">Tabelle1!F354</f>
        <v>Großes Ehrenzeichen für die Verdienste um die Republik Österreich an Univ-Prof. Dr. Kurt Widhalm</v>
      </c>
      <c r="C376" s="12" t="str">
        <f ca="1">Tabelle1!E354</f>
        <v>Redaktion</v>
      </c>
      <c r="D376" s="13">
        <f ca="1">Tabelle1!G354</f>
        <v>21</v>
      </c>
      <c r="E376" s="12" t="str">
        <f ca="1">Tabelle1!H354</f>
        <v>Aktuelles/Diverses</v>
      </c>
    </row>
    <row r="377" spans="1:5">
      <c r="B377" s="12">
        <f ca="1">Tabelle1!F355</f>
        <v>0</v>
      </c>
      <c r="C377" s="12">
        <f ca="1">Tabelle1!E355</f>
        <v>0</v>
      </c>
      <c r="D377" s="13">
        <f ca="1">Tabelle1!G355</f>
        <v>0</v>
      </c>
      <c r="E377" s="12" t="str">
        <f ca="1">Tabelle1!H355</f>
        <v>--</v>
      </c>
    </row>
    <row r="378" spans="1:5">
      <c r="B378" s="19"/>
      <c r="C378" s="19"/>
      <c r="D378" s="20"/>
      <c r="E378" s="19"/>
    </row>
    <row r="379" spans="1:5">
      <c r="B379" s="19"/>
      <c r="C379" s="19"/>
      <c r="D379" s="20"/>
      <c r="E379" s="19"/>
    </row>
    <row r="380" spans="1:5">
      <c r="B380" s="19"/>
      <c r="C380" s="19"/>
      <c r="D380" s="20"/>
      <c r="E380" s="19"/>
    </row>
    <row r="381" spans="1:5">
      <c r="B381" s="19"/>
      <c r="C381" s="19"/>
      <c r="D381" s="20"/>
      <c r="E381" s="19"/>
    </row>
    <row r="382" spans="1:5">
      <c r="B382" s="12">
        <f ca="1">Tabelle1!F355</f>
        <v>0</v>
      </c>
      <c r="C382" s="12">
        <f ca="1">Tabelle1!E355</f>
        <v>0</v>
      </c>
      <c r="D382" s="13">
        <f ca="1">Tabelle1!G355</f>
        <v>0</v>
      </c>
      <c r="E382" s="12" t="str">
        <f ca="1">Tabelle1!H355</f>
        <v>--</v>
      </c>
    </row>
    <row r="383" spans="1:5">
      <c r="A383" s="2" t="str">
        <f ca="1">zwischenL!C185&amp;"|"&amp;zwischenL!D185</f>
        <v>4|Stress und Demenz</v>
      </c>
      <c r="B383" s="12" t="str">
        <f ca="1">Tabelle1!F356</f>
        <v>Phytotherapie bei Stress und sogenanntem Burnout</v>
      </c>
      <c r="C383" s="12" t="str">
        <f ca="1">Tabelle1!E356</f>
        <v>Kasper, Siegfried</v>
      </c>
      <c r="D383" s="13" t="str">
        <f ca="1">Tabelle1!G356</f>
        <v>4 - 5</v>
      </c>
      <c r="E383" s="12" t="str">
        <f ca="1">Tabelle1!H356</f>
        <v>Schwerpunkt</v>
      </c>
    </row>
    <row r="384" spans="1:5">
      <c r="B384" s="12" t="str">
        <f ca="1">Tabelle1!F357</f>
        <v>Rhodiola rosea bei Stress - Neue Studienergebnisse</v>
      </c>
      <c r="C384" s="12" t="str">
        <f ca="1">Tabelle1!E357</f>
        <v>Obmann, Astrid</v>
      </c>
      <c r="D384" s="13" t="str">
        <f ca="1">Tabelle1!G357</f>
        <v>7</v>
      </c>
      <c r="E384" s="12" t="str">
        <f ca="1">Tabelle1!H357</f>
        <v>Aus der Wissenschaft</v>
      </c>
    </row>
    <row r="385" spans="1:5">
      <c r="B385" s="12" t="str">
        <f ca="1">Tabelle1!F358</f>
        <v xml:space="preserve">Pharmakobotanische Exkursion 2012 (Sand in Taufers/Südtirol) </v>
      </c>
      <c r="C385" s="12" t="str">
        <f ca="1">Tabelle1!E358</f>
        <v>Werner, Ingrid</v>
      </c>
      <c r="D385" s="13" t="str">
        <f ca="1">Tabelle1!G358</f>
        <v>12 - 13</v>
      </c>
      <c r="E385" s="12" t="str">
        <f ca="1">Tabelle1!H358</f>
        <v xml:space="preserve">Exkursion </v>
      </c>
    </row>
    <row r="386" spans="1:5">
      <c r="B386" s="12" t="str">
        <f ca="1">Tabelle1!F359</f>
        <v>Zum Thema "Ukrain"…</v>
      </c>
      <c r="C386" s="12" t="str">
        <f ca="1">Tabelle1!E359</f>
        <v>Pittner, Heribert</v>
      </c>
      <c r="D386" s="13" t="str">
        <f ca="1">Tabelle1!G359</f>
        <v>14</v>
      </c>
      <c r="E386" s="12" t="str">
        <f ca="1">Tabelle1!H359</f>
        <v>Aktuelles/Diverses</v>
      </c>
    </row>
    <row r="387" spans="1:5">
      <c r="B387" s="12" t="str">
        <f ca="1">Tabelle1!F360</f>
        <v>Phyto (diesmal ohne) Links: PPP - Pflnzenpollen als Persönlichkeiten (Teil 18)</v>
      </c>
      <c r="C387" s="12" t="str">
        <f ca="1">Tabelle1!E360</f>
        <v>Schneider, Kurt</v>
      </c>
      <c r="D387" s="13" t="str">
        <f ca="1">Tabelle1!G360</f>
        <v>18</v>
      </c>
      <c r="E387" s="12" t="str">
        <f ca="1">Tabelle1!H360</f>
        <v>Phyto (mit) Links</v>
      </c>
    </row>
    <row r="388" spans="1:5">
      <c r="B388" s="12" t="str">
        <f ca="1">Tabelle1!F361</f>
        <v>Rosenwurz (Rhodiola rosea)</v>
      </c>
      <c r="C388" s="12" t="str">
        <f ca="1">Tabelle1!E361</f>
        <v>Länger, Reinhard</v>
      </c>
      <c r="D388" s="13" t="str">
        <f ca="1">Tabelle1!G361</f>
        <v>10</v>
      </c>
      <c r="E388" s="12" t="str">
        <f ca="1">Tabelle1!H361</f>
        <v>Pflanzenprofil</v>
      </c>
    </row>
    <row r="389" spans="1:5">
      <c r="B389" s="12" t="str">
        <f ca="1">Tabelle1!F362</f>
        <v>Pflanzlicher Beruhigungstee bei Hirnschädigung</v>
      </c>
      <c r="C389" s="12" t="str">
        <f ca="1">Tabelle1!E362</f>
        <v>Schild, Kerstin</v>
      </c>
      <c r="D389" s="13">
        <f ca="1">Tabelle1!G362</f>
        <v>17</v>
      </c>
      <c r="E389" s="12" t="str">
        <f ca="1">Tabelle1!H362</f>
        <v>Fallbericht aus der Praxis</v>
      </c>
    </row>
    <row r="390" spans="1:5">
      <c r="B390" s="12" t="str">
        <f ca="1">Tabelle1!F363</f>
        <v>Mariendistel: Phytotherapeutikum für die belastete Leber</v>
      </c>
      <c r="C390" s="12" t="str">
        <f ca="1">Tabelle1!E363</f>
        <v>Apomedica</v>
      </c>
      <c r="D390" s="13">
        <f ca="1">Tabelle1!G363</f>
        <v>11</v>
      </c>
      <c r="E390" s="12" t="str">
        <f ca="1">Tabelle1!H363</f>
        <v>Produktprofil</v>
      </c>
    </row>
    <row r="391" spans="1:5">
      <c r="B391" s="12" t="str">
        <f ca="1">Tabelle1!F364</f>
        <v>Evidenzbasierte Phytotherapie bei funktionellen Magen- Darm- Erkrankungen</v>
      </c>
      <c r="C391" s="12" t="str">
        <f ca="1">Tabelle1!E364</f>
        <v>Madaus</v>
      </c>
      <c r="D391" s="13">
        <f ca="1">Tabelle1!G364</f>
        <v>16</v>
      </c>
      <c r="E391" s="12" t="str">
        <f ca="1">Tabelle1!H364</f>
        <v>Produktprofil</v>
      </c>
    </row>
    <row r="392" spans="1:5">
      <c r="B392" s="12" t="str">
        <f ca="1">Tabelle1!F365</f>
        <v>Neue Phase III-Ergebnisse für Ginkgo biloba (EGb 761): Bessere Kognition, weniger neuropsychiatrische Symptome</v>
      </c>
      <c r="C392" s="12" t="str">
        <f ca="1">Tabelle1!E365</f>
        <v>Austroplant</v>
      </c>
      <c r="D392" s="13">
        <f ca="1">Tabelle1!G365</f>
        <v>19</v>
      </c>
      <c r="E392" s="12" t="str">
        <f ca="1">Tabelle1!H365</f>
        <v>Produktprofil</v>
      </c>
    </row>
    <row r="393" spans="1:5">
      <c r="B393" s="12">
        <f ca="1">Tabelle1!F366</f>
        <v>0</v>
      </c>
      <c r="C393" s="12">
        <f ca="1">Tabelle1!E366</f>
        <v>0</v>
      </c>
      <c r="D393" s="13">
        <f ca="1">Tabelle1!G366</f>
        <v>0</v>
      </c>
      <c r="E393" s="12" t="str">
        <f ca="1">Tabelle1!H366</f>
        <v>--</v>
      </c>
    </row>
    <row r="394" spans="1:5">
      <c r="B394" s="19"/>
      <c r="C394" s="19"/>
      <c r="D394" s="20"/>
      <c r="E394" s="19"/>
    </row>
    <row r="395" spans="1:5">
      <c r="B395" s="19"/>
      <c r="C395" s="19"/>
      <c r="D395" s="20"/>
      <c r="E395" s="19"/>
    </row>
    <row r="396" spans="1:5">
      <c r="B396" s="19"/>
      <c r="C396" s="19"/>
      <c r="D396" s="20"/>
      <c r="E396" s="19"/>
    </row>
    <row r="397" spans="1:5">
      <c r="B397" s="19"/>
      <c r="C397" s="19"/>
      <c r="D397" s="20"/>
      <c r="E397" s="19"/>
    </row>
    <row r="398" spans="1:5">
      <c r="B398" s="19"/>
      <c r="C398" s="19"/>
      <c r="D398" s="20"/>
      <c r="E398" s="19"/>
    </row>
    <row r="399" spans="1:5">
      <c r="B399" s="12">
        <f ca="1">Tabelle1!F366</f>
        <v>0</v>
      </c>
      <c r="C399" s="12">
        <f ca="1">Tabelle1!E366</f>
        <v>0</v>
      </c>
      <c r="D399" s="13">
        <f ca="1">Tabelle1!G366</f>
        <v>0</v>
      </c>
      <c r="E399" s="12" t="str">
        <f ca="1">Tabelle1!H366</f>
        <v>--</v>
      </c>
    </row>
    <row r="400" spans="1:5">
      <c r="A400" s="2" t="str">
        <f ca="1">zwischenL!C191&amp;"|"&amp;zwischenL!D191</f>
        <v>5|Atemwege/Colchicin</v>
      </c>
      <c r="B400" s="12" t="str">
        <f ca="1">Tabelle1!F367</f>
        <v>Colchicin</v>
      </c>
      <c r="C400" s="12" t="str">
        <f ca="1">Tabelle1!E367</f>
        <v>Gerlach, Siegrun</v>
      </c>
      <c r="D400" s="13" t="str">
        <f ca="1">Tabelle1!G367</f>
        <v>4 - 6</v>
      </c>
      <c r="E400" s="12" t="str">
        <f ca="1">Tabelle1!H367</f>
        <v>Schwerpunkt</v>
      </c>
    </row>
    <row r="401" spans="1:5">
      <c r="B401" s="12" t="str">
        <f ca="1">Tabelle1!F368</f>
        <v>Kürbis (Cucurbita pepo)</v>
      </c>
      <c r="C401" s="12" t="str">
        <f ca="1">Tabelle1!E368</f>
        <v>Länger, Reinhard</v>
      </c>
      <c r="D401" s="13" t="str">
        <f ca="1">Tabelle1!G368</f>
        <v>18</v>
      </c>
      <c r="E401" s="12" t="str">
        <f ca="1">Tabelle1!H368</f>
        <v>Pflanzenprofil</v>
      </c>
    </row>
    <row r="402" spans="1:5">
      <c r="B402" s="12" t="str">
        <f ca="1">Tabelle1!F369</f>
        <v>Infektionen der Atemwege</v>
      </c>
      <c r="C402" s="12" t="str">
        <f ca="1">Tabelle1!E369</f>
        <v>Preimesberger, Thomas</v>
      </c>
      <c r="D402" s="13">
        <f ca="1">Tabelle1!G369</f>
        <v>8</v>
      </c>
      <c r="E402" s="12" t="str">
        <f ca="1">Tabelle1!H369</f>
        <v>Fallbericht aus der Praxis</v>
      </c>
    </row>
    <row r="403" spans="1:5">
      <c r="B403" s="12" t="str">
        <f ca="1">Tabelle1!F370</f>
        <v>Atemwegsinfekt</v>
      </c>
      <c r="C403" s="12" t="str">
        <f ca="1">Tabelle1!E370</f>
        <v>Richnovsky, Elisabeth</v>
      </c>
      <c r="D403" s="13">
        <f ca="1">Tabelle1!G370</f>
        <v>20</v>
      </c>
      <c r="E403" s="12" t="str">
        <f ca="1">Tabelle1!H370</f>
        <v>Fallbericht aus der Praxis</v>
      </c>
    </row>
    <row r="404" spans="1:5">
      <c r="B404" s="12" t="str">
        <f ca="1">Tabelle1!F371</f>
        <v>GuidAge Studie: Wirkt Ginkgo als Schutz vor Alzheimer-Demenz?</v>
      </c>
      <c r="C404" s="12" t="str">
        <f ca="1">Tabelle1!E371</f>
        <v>Austroplant</v>
      </c>
      <c r="D404" s="13">
        <f ca="1">Tabelle1!G371</f>
        <v>19</v>
      </c>
      <c r="E404" s="12" t="str">
        <f ca="1">Tabelle1!H371</f>
        <v>Produktprofil</v>
      </c>
    </row>
    <row r="405" spans="1:5">
      <c r="B405" s="12" t="str">
        <f ca="1">Tabelle1!F372</f>
        <v>Erfolgreich in Ordination und Apotheke: Teufelskralle als hochdosierte Filmtabletten</v>
      </c>
      <c r="C405" s="12" t="str">
        <f ca="1">Tabelle1!E372</f>
        <v>Apomedica</v>
      </c>
      <c r="D405" s="13">
        <f ca="1">Tabelle1!G372</f>
        <v>21</v>
      </c>
      <c r="E405" s="12" t="str">
        <f ca="1">Tabelle1!H372</f>
        <v>Produktprofil</v>
      </c>
    </row>
    <row r="406" spans="1:5">
      <c r="B406" s="12" t="str">
        <f ca="1">Tabelle1!F373</f>
        <v>Rosskastanie - nicht nur gut für die Venen</v>
      </c>
      <c r="C406" s="12" t="str">
        <f ca="1">Tabelle1!E373</f>
        <v>Madaus</v>
      </c>
      <c r="D406" s="13">
        <f ca="1">Tabelle1!G373</f>
        <v>23</v>
      </c>
      <c r="E406" s="12" t="str">
        <f ca="1">Tabelle1!H373</f>
        <v>Produktprofil</v>
      </c>
    </row>
    <row r="407" spans="1:5">
      <c r="B407" s="12" t="str">
        <f ca="1">Tabelle1!F374</f>
        <v>Passionsblume von Dr. Böhm: Phyto-Option gegen Stress und Anspannung</v>
      </c>
      <c r="C407" s="12" t="str">
        <f ca="1">Tabelle1!E374</f>
        <v>Apomedica</v>
      </c>
      <c r="D407" s="13">
        <f ca="1">Tabelle1!G374</f>
        <v>15</v>
      </c>
      <c r="E407" s="12" t="str">
        <f ca="1">Tabelle1!H374</f>
        <v>Produktprofil</v>
      </c>
    </row>
    <row r="408" spans="1:5">
      <c r="B408" s="12" t="str">
        <f ca="1">Tabelle1!F375</f>
        <v>Schwarzkümmelöl bei rheumatoider Arthritis?</v>
      </c>
      <c r="C408" s="12" t="str">
        <f ca="1">Tabelle1!E375</f>
        <v>Obmann, Astrid</v>
      </c>
      <c r="D408" s="13" t="str">
        <f ca="1">Tabelle1!G375</f>
        <v>7</v>
      </c>
      <c r="E408" s="12" t="str">
        <f ca="1">Tabelle1!H375</f>
        <v>Aus der Wissenschaft</v>
      </c>
    </row>
    <row r="409" spans="1:5">
      <c r="B409" s="12" t="str">
        <f ca="1">Tabelle1!F376</f>
        <v>Abstractband 27. Südtiroler Herbstgespräche 2012/Bozen</v>
      </c>
      <c r="C409" s="12" t="str">
        <f ca="1">Tabelle1!E376</f>
        <v>Diverse Autoren/Autorinnen</v>
      </c>
      <c r="D409" s="13" t="str">
        <f ca="1">Tabelle1!G376</f>
        <v>9-14</v>
      </c>
      <c r="E409" s="12" t="str">
        <f ca="1">Tabelle1!H376</f>
        <v>Kongress</v>
      </c>
    </row>
    <row r="410" spans="1:5">
      <c r="B410" s="12">
        <f ca="1">Tabelle1!F377</f>
        <v>0</v>
      </c>
      <c r="C410" s="12">
        <f ca="1">Tabelle1!E377</f>
        <v>0</v>
      </c>
      <c r="D410" s="13">
        <f ca="1">Tabelle1!G377</f>
        <v>0</v>
      </c>
      <c r="E410" s="12" t="str">
        <f ca="1">Tabelle1!H377</f>
        <v>--</v>
      </c>
    </row>
    <row r="411" spans="1:5">
      <c r="B411" s="19"/>
      <c r="C411" s="19"/>
      <c r="D411" s="20"/>
      <c r="E411" s="19"/>
    </row>
    <row r="412" spans="1:5">
      <c r="B412" s="19"/>
      <c r="C412" s="19"/>
      <c r="D412" s="20"/>
      <c r="E412" s="19"/>
    </row>
    <row r="413" spans="1:5">
      <c r="B413" s="19"/>
      <c r="C413" s="19"/>
      <c r="D413" s="20"/>
      <c r="E413" s="19"/>
    </row>
    <row r="414" spans="1:5">
      <c r="B414" s="19"/>
      <c r="C414" s="19"/>
      <c r="D414" s="20"/>
      <c r="E414" s="19"/>
    </row>
    <row r="415" spans="1:5">
      <c r="A415" s="2" t="str">
        <f ca="1">zwischenL!C196&amp;"|"&amp;zwischenL!D196</f>
        <v>6|Gastroenterologie + Gift</v>
      </c>
      <c r="B415" s="12" t="str">
        <f ca="1">Tabelle1!F378</f>
        <v>Pflanzliche Kombinartionspräparate bei Magenbeschwerden</v>
      </c>
      <c r="C415" s="12" t="str">
        <f ca="1">Tabelle1!E378</f>
        <v>Leitner, Ilona</v>
      </c>
      <c r="D415" s="13" t="str">
        <f ca="1">Tabelle1!G378</f>
        <v>4 - 6</v>
      </c>
      <c r="E415" s="12" t="str">
        <f ca="1">Tabelle1!H378</f>
        <v>Schwerpunkt</v>
      </c>
    </row>
    <row r="416" spans="1:5">
      <c r="B416" s="12" t="str">
        <f ca="1">Tabelle1!F379</f>
        <v>Wolfgang Kubelka-Preis 2012</v>
      </c>
      <c r="C416" s="12" t="str">
        <f ca="1">Tabelle1!E379</f>
        <v>Obmann, Astrid</v>
      </c>
      <c r="D416" s="13" t="str">
        <f ca="1">Tabelle1!G379</f>
        <v>8 - 9</v>
      </c>
      <c r="E416" s="12" t="str">
        <f ca="1">Tabelle1!H379</f>
        <v>Aus der Wissenschaft</v>
      </c>
    </row>
    <row r="417" spans="1:5">
      <c r="B417" s="12" t="str">
        <f ca="1">Tabelle1!F380</f>
        <v>ESCOP online: Neue Monographien sind da!</v>
      </c>
      <c r="C417" s="12" t="str">
        <f ca="1">Tabelle1!E380</f>
        <v>Krenn, Liselotte</v>
      </c>
      <c r="D417" s="13" t="str">
        <f ca="1">Tabelle1!G380</f>
        <v>7 - 8</v>
      </c>
      <c r="E417" s="12" t="str">
        <f ca="1">Tabelle1!H380</f>
        <v>Bericht</v>
      </c>
    </row>
    <row r="418" spans="1:5">
      <c r="B418" s="12" t="str">
        <f ca="1">Tabelle1!F381</f>
        <v>27. Jahrestagung der SMGP, Baden (Schweiz), 22. 11. 2012: Infektionskrankheiten - eine Herausforderung für die Phytotherapie</v>
      </c>
      <c r="C418" s="12" t="str">
        <f ca="1">Tabelle1!E381</f>
        <v>Pittner, Heribert</v>
      </c>
      <c r="D418" s="13" t="str">
        <f ca="1">Tabelle1!G381</f>
        <v>17 - 18</v>
      </c>
      <c r="E418" s="12" t="str">
        <f ca="1">Tabelle1!H381</f>
        <v>Kongress</v>
      </c>
    </row>
    <row r="419" spans="1:5">
      <c r="B419" s="12" t="str">
        <f ca="1">Tabelle1!F382</f>
        <v>Drug Screenung ist wie Casting- nur die besten kommen weiter (Eröffnung des Austrian Drug Screening Instituts in Innsbruck am 27.11.2012)</v>
      </c>
      <c r="C419" s="12" t="str">
        <f ca="1">Tabelle1!E382</f>
        <v>Redaktion</v>
      </c>
      <c r="D419" s="13" t="str">
        <f ca="1">Tabelle1!G382</f>
        <v>18 - 19</v>
      </c>
      <c r="E419" s="12" t="str">
        <f ca="1">Tabelle1!H382</f>
        <v>Bericht</v>
      </c>
    </row>
    <row r="420" spans="1:5">
      <c r="B420" s="12" t="str">
        <f ca="1">Tabelle1!F383</f>
        <v>Artischocke (Cynara scolymus)</v>
      </c>
      <c r="C420" s="12" t="str">
        <f ca="1">Tabelle1!E383</f>
        <v>Länger, Reinhard</v>
      </c>
      <c r="D420" s="13" t="str">
        <f ca="1">Tabelle1!G383</f>
        <v>15</v>
      </c>
      <c r="E420" s="12" t="str">
        <f ca="1">Tabelle1!H383</f>
        <v>Pflanzenprofil</v>
      </c>
    </row>
    <row r="421" spans="1:5">
      <c r="B421" s="12" t="str">
        <f ca="1">Tabelle1!F384</f>
        <v>Ein Fall für Artischocke</v>
      </c>
      <c r="C421" s="12" t="str">
        <f ca="1">Tabelle1!E384</f>
        <v>Moucka, Marius Gregor</v>
      </c>
      <c r="D421" s="13">
        <f ca="1">Tabelle1!G384</f>
        <v>14</v>
      </c>
      <c r="E421" s="12" t="str">
        <f ca="1">Tabelle1!H384</f>
        <v>Fallbericht aus der Praxis</v>
      </c>
    </row>
    <row r="422" spans="1:5">
      <c r="B422" s="12" t="str">
        <f ca="1">Tabelle1!F385</f>
        <v>Kaloba - Bei Erkältungen dreifach wirksam</v>
      </c>
      <c r="C422" s="12" t="str">
        <f ca="1">Tabelle1!E385</f>
        <v>Austroplant</v>
      </c>
      <c r="D422" s="13">
        <f ca="1">Tabelle1!G385</f>
        <v>12</v>
      </c>
      <c r="E422" s="12" t="str">
        <f ca="1">Tabelle1!H385</f>
        <v>Produktprofil</v>
      </c>
    </row>
    <row r="423" spans="1:5">
      <c r="B423" s="12" t="str">
        <f ca="1">Tabelle1!F386</f>
        <v>Kürbiskernextrakt bei Blasenschwäche und Prostatahyperplasie</v>
      </c>
      <c r="C423" s="12" t="str">
        <f ca="1">Tabelle1!E386</f>
        <v>Apomedica</v>
      </c>
      <c r="D423" s="13">
        <f ca="1">Tabelle1!G386</f>
        <v>13</v>
      </c>
      <c r="E423" s="12" t="str">
        <f ca="1">Tabelle1!H386</f>
        <v>Produktprofil</v>
      </c>
    </row>
    <row r="424" spans="1:5">
      <c r="B424" s="12" t="str">
        <f ca="1">Tabelle1!F387</f>
        <v>Evidenzbasierte Phytotherapie bei funktionellen Magen-Darm-Erkrankungen</v>
      </c>
      <c r="C424" s="12" t="str">
        <f ca="1">Tabelle1!E387</f>
        <v>Madaus</v>
      </c>
      <c r="D424" s="13">
        <f ca="1">Tabelle1!G387</f>
        <v>16</v>
      </c>
      <c r="E424" s="12" t="str">
        <f ca="1">Tabelle1!H387</f>
        <v>Produktprofil</v>
      </c>
    </row>
    <row r="425" spans="1:5">
      <c r="B425" s="19"/>
      <c r="C425" s="19"/>
      <c r="D425" s="20"/>
      <c r="E425" s="19"/>
    </row>
    <row r="426" spans="1:5" ht="18">
      <c r="A426" s="11">
        <v>2013</v>
      </c>
    </row>
    <row r="427" spans="1:5" ht="15.6">
      <c r="A427" s="10" t="s">
        <v>1001</v>
      </c>
      <c r="B427" s="10" t="str">
        <f ca="1">Tabelle1!F1</f>
        <v>Titel</v>
      </c>
      <c r="C427" s="10" t="s">
        <v>1002</v>
      </c>
      <c r="D427" s="10" t="s">
        <v>574</v>
      </c>
      <c r="E427" s="10" t="s">
        <v>1003</v>
      </c>
    </row>
    <row r="428" spans="1:5">
      <c r="A428" s="2" t="str">
        <f ca="1">zwischenL!C202&amp;"|"&amp;zwischenL!D202</f>
        <v>1|Diabetes</v>
      </c>
      <c r="B428" s="12" t="str">
        <f ca="1">Tabelle1!F389</f>
        <v>Pflanzliches bei Diabetes, Adipositas?</v>
      </c>
      <c r="C428" s="12" t="str">
        <f ca="1">Tabelle1!E389</f>
        <v>Glasl-Tazreiter, Sabine</v>
      </c>
      <c r="D428" s="13" t="str">
        <f ca="1">Tabelle1!G389</f>
        <v>4 - 5</v>
      </c>
      <c r="E428" s="12" t="str">
        <f ca="1">Tabelle1!H389</f>
        <v>Schwerpunkt</v>
      </c>
    </row>
    <row r="429" spans="1:5">
      <c r="B429" s="12" t="str">
        <f ca="1">Tabelle1!F390</f>
        <v>Gesunde Ernährung bei Diabetes mellitus</v>
      </c>
      <c r="C429" s="12" t="str">
        <f ca="1">Tabelle1!E390</f>
        <v>Emsenhuber, Barbara</v>
      </c>
      <c r="D429" s="13" t="str">
        <f ca="1">Tabelle1!G390</f>
        <v>6</v>
      </c>
      <c r="E429" s="12" t="str">
        <f ca="1">Tabelle1!H390</f>
        <v>Schwerpunkt</v>
      </c>
    </row>
    <row r="430" spans="1:5">
      <c r="B430" s="12" t="str">
        <f ca="1">Tabelle1!F391</f>
        <v>30 Jahre Kooperation Phytopharmaka (Bonn, 15. 11. 2012): Von der Tradition in die Zukunft</v>
      </c>
      <c r="C430" s="12" t="str">
        <f ca="1">Tabelle1!E391</f>
        <v>Pittner, Heribert</v>
      </c>
      <c r="D430" s="13" t="str">
        <f ca="1">Tabelle1!G391</f>
        <v>9</v>
      </c>
      <c r="E430" s="12" t="str">
        <f ca="1">Tabelle1!H391</f>
        <v>Kongress</v>
      </c>
    </row>
    <row r="431" spans="1:5">
      <c r="B431" s="12" t="str">
        <f ca="1">Tabelle1!F392</f>
        <v>Vorbild Natur: Galaga officinalis- von Galegin zu Metformin</v>
      </c>
      <c r="C431" s="12" t="str">
        <f ca="1">Tabelle1!E392</f>
        <v>Obmann, Astrid</v>
      </c>
      <c r="D431" s="13" t="str">
        <f ca="1">Tabelle1!G392</f>
        <v>10 - 11</v>
      </c>
      <c r="E431" s="12" t="str">
        <f ca="1">Tabelle1!H392</f>
        <v>Aus der Wissenschaft</v>
      </c>
    </row>
    <row r="432" spans="1:5">
      <c r="B432" s="12" t="str">
        <f ca="1">Tabelle1!F393</f>
        <v>Bockshornklee (Trigonella foenum-graecum)</v>
      </c>
      <c r="C432" s="12" t="str">
        <f ca="1">Tabelle1!E393</f>
        <v>Länger, Reinhard</v>
      </c>
      <c r="D432" s="13" t="str">
        <f ca="1">Tabelle1!G393</f>
        <v>8</v>
      </c>
      <c r="E432" s="12" t="str">
        <f ca="1">Tabelle1!H393</f>
        <v>Pflanzenprofil</v>
      </c>
    </row>
    <row r="433" spans="1:5">
      <c r="A433" s="2"/>
      <c r="B433" s="12" t="str">
        <f ca="1">Tabelle1!F394</f>
        <v>Über den Einsatz von Helixor-A (Herba Visci albi subsp. Abietis)</v>
      </c>
      <c r="C433" s="12" t="str">
        <f ca="1">Tabelle1!E394</f>
        <v>Grohmann, Christina</v>
      </c>
      <c r="D433" s="13">
        <f ca="1">Tabelle1!G394</f>
        <v>15</v>
      </c>
      <c r="E433" s="12" t="str">
        <f ca="1">Tabelle1!H394</f>
        <v>Fallbericht aus der Praxis</v>
      </c>
    </row>
    <row r="434" spans="1:5">
      <c r="B434" s="12" t="str">
        <f ca="1">Tabelle1!F395</f>
        <v>Fettstoffwechselkstörung</v>
      </c>
      <c r="C434" s="12" t="str">
        <f ca="1">Tabelle1!E395</f>
        <v>Thuile, Christian</v>
      </c>
      <c r="D434" s="13">
        <f ca="1">Tabelle1!G395</f>
        <v>16</v>
      </c>
      <c r="E434" s="12" t="str">
        <f ca="1">Tabelle1!H395</f>
        <v>Fallbericht aus der Praxis</v>
      </c>
    </row>
    <row r="435" spans="1:5">
      <c r="B435" s="12" t="str">
        <f ca="1">Tabelle1!F396</f>
        <v>Pflanzliche Option bei Menstruations- Problemen (Vitex agnus-castus)</v>
      </c>
      <c r="C435" s="12" t="str">
        <f ca="1">Tabelle1!E396</f>
        <v>Apoedica</v>
      </c>
      <c r="D435" s="13">
        <f ca="1">Tabelle1!G396</f>
        <v>7</v>
      </c>
      <c r="E435" s="12" t="str">
        <f ca="1">Tabelle1!H396</f>
        <v>Produktprofil</v>
      </c>
    </row>
    <row r="436" spans="1:5">
      <c r="B436" s="12" t="str">
        <f ca="1">Tabelle1!F397</f>
        <v>Interaktionspotential von Ginkgo biloba</v>
      </c>
      <c r="C436" s="12" t="str">
        <f ca="1">Tabelle1!E397</f>
        <v>Austroplant</v>
      </c>
      <c r="D436" s="13">
        <f ca="1">Tabelle1!G397</f>
        <v>18</v>
      </c>
      <c r="E436" s="12" t="str">
        <f ca="1">Tabelle1!H397</f>
        <v>Produktprofil</v>
      </c>
    </row>
    <row r="437" spans="1:5">
      <c r="B437" s="12" t="str">
        <f ca="1">Tabelle1!F398</f>
        <v>Cholesterin natürlich kontrollieren (ArmoLipid Plus)</v>
      </c>
      <c r="C437" s="12" t="str">
        <f ca="1">Tabelle1!E398</f>
        <v>Madaus</v>
      </c>
      <c r="D437" s="13">
        <f ca="1">Tabelle1!G398</f>
        <v>19</v>
      </c>
      <c r="E437" s="12" t="str">
        <f ca="1">Tabelle1!H398</f>
        <v>Produktprofil</v>
      </c>
    </row>
    <row r="438" spans="1:5">
      <c r="B438" s="12" t="str">
        <f ca="1">Tabelle1!F399</f>
        <v xml:space="preserve">pro mente Wien: "Große Hilfe in stürmischen Zeiten" </v>
      </c>
      <c r="C438" s="12" t="str">
        <f ca="1">Tabelle1!E399</f>
        <v>Germania</v>
      </c>
      <c r="D438" s="13">
        <f ca="1">Tabelle1!G399</f>
        <v>17</v>
      </c>
      <c r="E438" s="12" t="str">
        <f ca="1">Tabelle1!H399</f>
        <v>Bericht</v>
      </c>
    </row>
    <row r="439" spans="1:5">
      <c r="B439" s="12">
        <f ca="1">Tabelle1!F400</f>
        <v>0</v>
      </c>
      <c r="C439" s="12">
        <f ca="1">Tabelle1!E400</f>
        <v>0</v>
      </c>
      <c r="D439" s="13">
        <f ca="1">Tabelle1!G400</f>
        <v>0</v>
      </c>
      <c r="E439" s="12" t="str">
        <f ca="1">Tabelle1!H400</f>
        <v>--</v>
      </c>
    </row>
    <row r="440" spans="1:5">
      <c r="B440" s="19"/>
      <c r="C440" s="19"/>
      <c r="D440" s="20"/>
      <c r="E440" s="19"/>
    </row>
    <row r="441" spans="1:5">
      <c r="B441" s="19"/>
      <c r="C441" s="19"/>
      <c r="D441" s="20"/>
      <c r="E441" s="19"/>
    </row>
    <row r="442" spans="1:5">
      <c r="B442" s="19"/>
      <c r="C442" s="19"/>
      <c r="D442" s="20"/>
      <c r="E442" s="19"/>
    </row>
    <row r="443" spans="1:5">
      <c r="B443" s="19"/>
      <c r="C443" s="19"/>
      <c r="D443" s="20"/>
      <c r="E443" s="19"/>
    </row>
    <row r="444" spans="1:5">
      <c r="B444" s="12">
        <f ca="1">Tabelle1!F400</f>
        <v>0</v>
      </c>
      <c r="C444" s="12">
        <f ca="1">Tabelle1!E400</f>
        <v>0</v>
      </c>
      <c r="D444" s="13">
        <f ca="1">Tabelle1!G400</f>
        <v>0</v>
      </c>
      <c r="E444" s="12" t="str">
        <f ca="1">Tabelle1!H400</f>
        <v>--</v>
      </c>
    </row>
    <row r="445" spans="1:5">
      <c r="A445" s="2" t="str">
        <f ca="1">zwischenL!C213&amp;"|"&amp;zwischenL!D213</f>
        <v>2|Atemwege/Allergie</v>
      </c>
      <c r="B445" s="12" t="str">
        <f ca="1">Tabelle1!F401</f>
        <v>Phytotherapeutika und Allergie: Teil 1- Allergische Reaktionen auf Phytotherapeutika</v>
      </c>
      <c r="C445" s="12" t="str">
        <f ca="1">Tabelle1!E401</f>
        <v>Hemmer, Wolfgang</v>
      </c>
      <c r="D445" s="13" t="str">
        <f ca="1">Tabelle1!G401</f>
        <v>4 - 5</v>
      </c>
      <c r="E445" s="12" t="str">
        <f ca="1">Tabelle1!H401</f>
        <v>Schwerpunkt</v>
      </c>
    </row>
    <row r="446" spans="1:5">
      <c r="A446" s="2"/>
      <c r="B446" s="12" t="str">
        <f ca="1">Tabelle1!F402</f>
        <v>Phytotherapeutika und Allergie: Teil 2-Phytotherapeutika in der Therapie allergischer Erkrankungen</v>
      </c>
      <c r="C446" s="12" t="str">
        <f ca="1">Tabelle1!E402</f>
        <v>Hemmer, Wolfgang</v>
      </c>
      <c r="D446" s="13" t="str">
        <f ca="1">Tabelle1!G402</f>
        <v>6 - 7</v>
      </c>
      <c r="E446" s="12" t="str">
        <f ca="1">Tabelle1!H402</f>
        <v>Schwerpunkt</v>
      </c>
    </row>
    <row r="447" spans="1:5">
      <c r="B447" s="12" t="str">
        <f ca="1">Tabelle1!F403</f>
        <v>PalDa t- die weltweit umfangreichste Pollendatenbank</v>
      </c>
      <c r="C447" s="12" t="str">
        <f ca="1">Tabelle1!E403</f>
        <v>Weber, Martina</v>
      </c>
      <c r="D447" s="13" t="str">
        <f ca="1">Tabelle1!G403</f>
        <v>8</v>
      </c>
      <c r="E447" s="12" t="str">
        <f ca="1">Tabelle1!H403</f>
        <v>Bericht</v>
      </c>
    </row>
    <row r="448" spans="1:5">
      <c r="B448" s="12" t="str">
        <f ca="1">Tabelle1!F404</f>
        <v>Phytotherapie im Spannungsfeld zwischen Forschung und Praxis (GPT-Kongress Leipzig, 8. - 10. 3. 2013)</v>
      </c>
      <c r="C448" s="12" t="str">
        <f ca="1">Tabelle1!E404</f>
        <v>Pittner, Heribert</v>
      </c>
      <c r="D448" s="13" t="str">
        <f ca="1">Tabelle1!G404</f>
        <v>18 - 19</v>
      </c>
      <c r="E448" s="12" t="str">
        <f ca="1">Tabelle1!H404</f>
        <v>Kongress</v>
      </c>
    </row>
    <row r="449" spans="1:5">
      <c r="B449" s="12" t="str">
        <f ca="1">Tabelle1!F405</f>
        <v>Schlüsselblume (Primula veris, P. elatior)</v>
      </c>
      <c r="C449" s="12" t="str">
        <f ca="1">Tabelle1!E405</f>
        <v>Länger, Reinhard</v>
      </c>
      <c r="D449" s="13" t="str">
        <f ca="1">Tabelle1!G405</f>
        <v>15</v>
      </c>
      <c r="E449" s="12" t="str">
        <f ca="1">Tabelle1!H405</f>
        <v>Pflanzenprofil</v>
      </c>
    </row>
    <row r="450" spans="1:5">
      <c r="B450" s="12" t="str">
        <f ca="1">Tabelle1!F406</f>
        <v>Katarrh der oberen Luftwege</v>
      </c>
      <c r="C450" s="12" t="str">
        <f ca="1">Tabelle1!E406</f>
        <v>Zelger, Lydia</v>
      </c>
      <c r="D450" s="13">
        <f ca="1">Tabelle1!G406</f>
        <v>17</v>
      </c>
      <c r="E450" s="12" t="str">
        <f ca="1">Tabelle1!H406</f>
        <v>Fallbericht aus der Praxis</v>
      </c>
    </row>
    <row r="451" spans="1:5">
      <c r="B451" s="12" t="str">
        <f ca="1">Tabelle1!F407</f>
        <v>Sinnvolle Kombination bei Harnwegsinfekten: Cranberry und Senfölglycoside</v>
      </c>
      <c r="C451" s="12" t="str">
        <f ca="1">Tabelle1!E407</f>
        <v>Apomedica</v>
      </c>
      <c r="D451" s="13">
        <f ca="1">Tabelle1!G407</f>
        <v>11</v>
      </c>
      <c r="E451" s="12" t="str">
        <f ca="1">Tabelle1!H407</f>
        <v>Produktprofil</v>
      </c>
    </row>
    <row r="452" spans="1:5">
      <c r="B452" s="12" t="str">
        <f ca="1">Tabelle1!F408</f>
        <v>Bei kognitiven Störujgen und Demenz: Ginkgo biloba</v>
      </c>
      <c r="C452" s="12" t="str">
        <f ca="1">Tabelle1!E408</f>
        <v>Austroplant</v>
      </c>
      <c r="D452" s="13">
        <f ca="1">Tabelle1!G408</f>
        <v>15</v>
      </c>
      <c r="E452" s="12" t="str">
        <f ca="1">Tabelle1!H408</f>
        <v>Produktprofil</v>
      </c>
    </row>
    <row r="453" spans="1:5">
      <c r="B453" s="12" t="str">
        <f ca="1">Tabelle1!F409</f>
        <v>Kürzer krank mit Echinacea</v>
      </c>
      <c r="C453" s="12" t="str">
        <f ca="1">Tabelle1!E409</f>
        <v>Madaus</v>
      </c>
      <c r="D453" s="13">
        <f ca="1">Tabelle1!G409</f>
        <v>16</v>
      </c>
      <c r="E453" s="12" t="str">
        <f ca="1">Tabelle1!H409</f>
        <v>Produktprofil</v>
      </c>
    </row>
    <row r="454" spans="1:5">
      <c r="B454" s="12" t="str">
        <f ca="1">Tabelle1!F410</f>
        <v>Persönliche Pollenwarnung mit neuer App</v>
      </c>
      <c r="C454" s="12" t="str">
        <f ca="1">Tabelle1!E410</f>
        <v>Redaktion</v>
      </c>
      <c r="D454" s="13">
        <f ca="1">Tabelle1!G410</f>
        <v>8</v>
      </c>
      <c r="E454" s="12" t="str">
        <f ca="1">Tabelle1!H410</f>
        <v>Bericht</v>
      </c>
    </row>
    <row r="455" spans="1:5">
      <c r="B455" s="12">
        <f ca="1">Tabelle1!F411</f>
        <v>0</v>
      </c>
      <c r="C455" s="12">
        <f ca="1">Tabelle1!E411</f>
        <v>0</v>
      </c>
      <c r="D455" s="13">
        <f ca="1">Tabelle1!G411</f>
        <v>0</v>
      </c>
      <c r="E455" s="12">
        <f ca="1">Tabelle1!H411</f>
        <v>0</v>
      </c>
    </row>
    <row r="456" spans="1:5">
      <c r="B456" s="19"/>
      <c r="C456" s="19"/>
      <c r="D456" s="20"/>
      <c r="E456" s="19"/>
    </row>
    <row r="457" spans="1:5">
      <c r="B457" s="19"/>
      <c r="C457" s="19"/>
      <c r="D457" s="20"/>
      <c r="E457" s="19"/>
    </row>
    <row r="458" spans="1:5">
      <c r="B458" s="19"/>
      <c r="C458" s="19"/>
      <c r="D458" s="20"/>
      <c r="E458" s="19"/>
    </row>
    <row r="459" spans="1:5">
      <c r="B459" s="19"/>
      <c r="C459" s="19"/>
      <c r="D459" s="20"/>
      <c r="E459" s="19"/>
    </row>
    <row r="460" spans="1:5">
      <c r="B460" s="12" t="str">
        <f ca="1">Tabelle1!F410</f>
        <v>Persönliche Pollenwarnung mit neuer App</v>
      </c>
      <c r="C460" s="12" t="str">
        <f ca="1">Tabelle1!E410</f>
        <v>Redaktion</v>
      </c>
      <c r="D460" s="13">
        <f ca="1">Tabelle1!G410</f>
        <v>8</v>
      </c>
      <c r="E460" s="12" t="str">
        <f ca="1">Tabelle1!H410</f>
        <v>Bericht</v>
      </c>
    </row>
    <row r="461" spans="1:5">
      <c r="A461" s="2" t="str">
        <f ca="1">zwischenL!C223&amp;"|"&amp;zwischenL!D223</f>
        <v>3|Gynäkologie</v>
      </c>
      <c r="B461" s="12" t="str">
        <f ca="1">Tabelle1!F412</f>
        <v>Phytotherapie in der Gynäkologie</v>
      </c>
      <c r="C461" s="12" t="str">
        <f ca="1">Tabelle1!E412</f>
        <v>Kastner, Ulrike</v>
      </c>
      <c r="D461" s="13" t="str">
        <f ca="1">Tabelle1!G412</f>
        <v>4 - 6</v>
      </c>
      <c r="E461" s="12" t="str">
        <f ca="1">Tabelle1!H412</f>
        <v>Schwerpunkt</v>
      </c>
    </row>
    <row r="462" spans="1:5">
      <c r="A462" s="2"/>
      <c r="B462" s="12" t="str">
        <f ca="1">Tabelle1!F413</f>
        <v>Phyto (avec) Links:"Visite virtuelle dans l'internet francophone, 1ere partie" (Teil 19)</v>
      </c>
      <c r="C462" s="12" t="str">
        <f ca="1">Tabelle1!E413</f>
        <v>Schneider, Kurt</v>
      </c>
      <c r="D462" s="13" t="str">
        <f ca="1">Tabelle1!G413</f>
        <v>13 - 14</v>
      </c>
      <c r="E462" s="12" t="str">
        <f ca="1">Tabelle1!H413</f>
        <v>Phyto (mit) Links</v>
      </c>
    </row>
    <row r="463" spans="1:5">
      <c r="B463" s="12" t="str">
        <f ca="1">Tabelle1!F414</f>
        <v>Schafgarbe (Achillea millefolium s.l.)</v>
      </c>
      <c r="C463" s="12" t="str">
        <f ca="1">Tabelle1!E414</f>
        <v>Länger, Reinhard</v>
      </c>
      <c r="D463" s="13" t="str">
        <f ca="1">Tabelle1!G414</f>
        <v>8</v>
      </c>
      <c r="E463" s="12" t="str">
        <f ca="1">Tabelle1!H414</f>
        <v>Pflanzenprofil</v>
      </c>
    </row>
    <row r="464" spans="1:5">
      <c r="B464" s="12" t="str">
        <f ca="1">Tabelle1!F415</f>
        <v>Klimakterische Beschwerden</v>
      </c>
      <c r="C464" s="12" t="str">
        <f ca="1">Tabelle1!E415</f>
        <v>Knabl, Werner</v>
      </c>
      <c r="D464" s="13">
        <f ca="1">Tabelle1!G415</f>
        <v>12</v>
      </c>
      <c r="E464" s="12" t="str">
        <f ca="1">Tabelle1!H415</f>
        <v>Fallbericht aus der Praxis</v>
      </c>
    </row>
    <row r="465" spans="1:5">
      <c r="B465" s="12" t="str">
        <f ca="1">Tabelle1!F416</f>
        <v>Stress - eine unterschätzte Gefahr (Vitango)</v>
      </c>
      <c r="C465" s="12" t="str">
        <f ca="1">Tabelle1!E416</f>
        <v>Austroplant</v>
      </c>
      <c r="D465" s="13">
        <f ca="1">Tabelle1!G416</f>
        <v>15</v>
      </c>
      <c r="E465" s="12" t="str">
        <f ca="1">Tabelle1!H416</f>
        <v>Produktprofil</v>
      </c>
    </row>
    <row r="466" spans="1:5">
      <c r="B466" s="12" t="str">
        <f ca="1">Tabelle1!F417</f>
        <v>Inkontinenz und Prostatahyperplasie als Indikationsgebiete für Kürbiskernextrakt</v>
      </c>
      <c r="C466" s="12" t="str">
        <f ca="1">Tabelle1!E417</f>
        <v>Apomedica</v>
      </c>
      <c r="D466" s="13">
        <f ca="1">Tabelle1!G417</f>
        <v>17</v>
      </c>
      <c r="E466" s="12" t="str">
        <f ca="1">Tabelle1!H417</f>
        <v>Produktprofil</v>
      </c>
    </row>
    <row r="467" spans="1:5">
      <c r="A467" s="2"/>
      <c r="B467" s="12" t="str">
        <f ca="1">Tabelle1!F418</f>
        <v>Phytos für die Frau- ein buntes Sträußchen für die Gesundheit</v>
      </c>
      <c r="C467" s="12" t="str">
        <f ca="1">Tabelle1!E418</f>
        <v>Madaus</v>
      </c>
      <c r="D467" s="13" t="str">
        <f ca="1">Tabelle1!G418</f>
        <v>18 - 19</v>
      </c>
      <c r="E467" s="12" t="str">
        <f ca="1">Tabelle1!H418</f>
        <v>Produktprofil</v>
      </c>
    </row>
    <row r="468" spans="1:5">
      <c r="B468" s="19"/>
      <c r="C468" s="19"/>
      <c r="D468" s="20"/>
      <c r="E468" s="19"/>
    </row>
    <row r="469" spans="1:5">
      <c r="B469" s="19"/>
      <c r="C469" s="19"/>
      <c r="D469" s="20"/>
      <c r="E469" s="19"/>
    </row>
    <row r="470" spans="1:5">
      <c r="B470" s="19"/>
      <c r="C470" s="19"/>
      <c r="D470" s="20"/>
      <c r="E470" s="19"/>
    </row>
    <row r="471" spans="1:5">
      <c r="B471" s="19"/>
      <c r="C471" s="19"/>
      <c r="D471" s="20"/>
      <c r="E471" s="19"/>
    </row>
    <row r="472" spans="1:5">
      <c r="A472" s="2"/>
      <c r="B472" s="12"/>
      <c r="C472" s="12"/>
      <c r="D472" s="13"/>
      <c r="E472" s="12"/>
    </row>
    <row r="473" spans="1:5">
      <c r="A473" s="2" t="str">
        <f ca="1">zwischenL!C230&amp;"|"&amp;zwischenL!D230</f>
        <v>4|Geriatrie</v>
      </c>
      <c r="B473" s="12" t="str">
        <f ca="1">Tabelle1!F420</f>
        <v>Phytotherapie im Alter: Ein Bericht aus der Allgemeinpraxis</v>
      </c>
      <c r="C473" s="12" t="str">
        <f ca="1">Tabelle1!E420</f>
        <v>Weicht, Konstantin</v>
      </c>
      <c r="D473" s="13" t="str">
        <f ca="1">Tabelle1!G420</f>
        <v>4 - 7</v>
      </c>
      <c r="E473" s="12" t="str">
        <f ca="1">Tabelle1!H420</f>
        <v>Schwerpunkt</v>
      </c>
    </row>
    <row r="474" spans="1:5">
      <c r="B474" s="12" t="str">
        <f ca="1">Tabelle1!F421</f>
        <v>Pharmakobotanische Exkursion Tweng/Lungau (30. 6. - 7. 7. 2013)</v>
      </c>
      <c r="C474" s="12" t="str">
        <f ca="1">Tabelle1!E421</f>
        <v>Kraihammer, Martin; Lausch, Jakob</v>
      </c>
      <c r="D474" s="13" t="str">
        <f ca="1">Tabelle1!G421</f>
        <v>16 - 17</v>
      </c>
      <c r="E474" s="12" t="str">
        <f ca="1">Tabelle1!H421</f>
        <v xml:space="preserve">Exkursion </v>
      </c>
    </row>
    <row r="475" spans="1:5">
      <c r="B475" s="12" t="str">
        <f ca="1">Tabelle1!F422</f>
        <v>Echte Beerentraube</v>
      </c>
      <c r="C475" s="12" t="str">
        <f ca="1">Tabelle1!E422</f>
        <v>Katzer, Gerhard (Madaus)</v>
      </c>
      <c r="D475" s="13" t="str">
        <f ca="1">Tabelle1!G422</f>
        <v>18</v>
      </c>
      <c r="E475" s="12" t="str">
        <f ca="1">Tabelle1!H422</f>
        <v>Produktprofil</v>
      </c>
    </row>
    <row r="476" spans="1:5">
      <c r="B476" s="12" t="str">
        <f ca="1">Tabelle1!F423</f>
        <v>ÖGPHYT: Erfolgreicher Kongressveranstalter in Wien (Feier im Wiener Rathaus, 14. 5. 2013)</v>
      </c>
      <c r="C476" s="12" t="str">
        <f ca="1">Tabelle1!E423</f>
        <v>Pittner, Heribert</v>
      </c>
      <c r="D476" s="13" t="str">
        <f ca="1">Tabelle1!G423</f>
        <v>19</v>
      </c>
      <c r="E476" s="12" t="str">
        <f ca="1">Tabelle1!H423</f>
        <v>Kongress</v>
      </c>
    </row>
    <row r="477" spans="1:5">
      <c r="B477" s="12" t="str">
        <f ca="1">Tabelle1!F424</f>
        <v>Lavendel (Lavandula)</v>
      </c>
      <c r="C477" s="12" t="str">
        <f ca="1">Tabelle1!E424</f>
        <v>Länger, Reinhard</v>
      </c>
      <c r="D477" s="13" t="str">
        <f ca="1">Tabelle1!G424</f>
        <v>8</v>
      </c>
      <c r="E477" s="12" t="str">
        <f ca="1">Tabelle1!H424</f>
        <v>Pflanzenprofil</v>
      </c>
    </row>
    <row r="478" spans="1:5">
      <c r="B478" s="12" t="str">
        <f ca="1">Tabelle1!F425</f>
        <v>Unklare Kurzatmigkeit</v>
      </c>
      <c r="C478" s="12" t="str">
        <f ca="1">Tabelle1!E425</f>
        <v>Reitstätter, Tina Ingrid</v>
      </c>
      <c r="D478" s="13" t="str">
        <f ca="1">Tabelle1!G425</f>
        <v>14 - 15</v>
      </c>
      <c r="E478" s="12" t="str">
        <f ca="1">Tabelle1!H425</f>
        <v>Fallbericht aus der Praxis</v>
      </c>
    </row>
    <row r="479" spans="1:5">
      <c r="B479" s="12" t="str">
        <f ca="1">Tabelle1!F426</f>
        <v>Traubensilberkerze gegen klimakterische Beschwerden</v>
      </c>
      <c r="C479" s="12" t="str">
        <f ca="1">Tabelle1!E426</f>
        <v>Apomedica</v>
      </c>
      <c r="D479" s="13">
        <f ca="1">Tabelle1!G426</f>
        <v>9</v>
      </c>
      <c r="E479" s="12" t="str">
        <f ca="1">Tabelle1!H426</f>
        <v>Produktprofil</v>
      </c>
    </row>
    <row r="480" spans="1:5">
      <c r="B480" s="12" t="str">
        <f ca="1">Tabelle1!F427</f>
        <v>Hinter den Kulissen: Egb 761. Von der Plantage zum Spezialextrakt</v>
      </c>
      <c r="C480" s="12" t="str">
        <f ca="1">Tabelle1!E427</f>
        <v>Austroplant</v>
      </c>
      <c r="D480" s="13">
        <f ca="1">Tabelle1!G427</f>
        <v>13</v>
      </c>
      <c r="E480" s="12" t="str">
        <f ca="1">Tabelle1!H427</f>
        <v>Produktprofil</v>
      </c>
    </row>
    <row r="481" spans="1:5">
      <c r="B481" s="12">
        <f ca="1">Tabelle1!F428</f>
        <v>0</v>
      </c>
      <c r="C481" s="12">
        <f ca="1">Tabelle1!E428</f>
        <v>0</v>
      </c>
      <c r="D481" s="13">
        <f ca="1">Tabelle1!G428</f>
        <v>0</v>
      </c>
      <c r="E481" s="12" t="str">
        <f ca="1">Tabelle1!H428</f>
        <v>--</v>
      </c>
    </row>
    <row r="482" spans="1:5">
      <c r="B482" s="19"/>
      <c r="C482" s="19"/>
      <c r="D482" s="20"/>
      <c r="E482" s="19"/>
    </row>
    <row r="483" spans="1:5">
      <c r="B483" s="19"/>
      <c r="C483" s="19"/>
      <c r="D483" s="20"/>
      <c r="E483" s="19"/>
    </row>
    <row r="484" spans="1:5">
      <c r="B484" s="19"/>
      <c r="C484" s="19"/>
      <c r="D484" s="20"/>
      <c r="E484" s="19"/>
    </row>
    <row r="485" spans="1:5">
      <c r="B485" s="19"/>
      <c r="C485" s="19"/>
      <c r="D485" s="20"/>
      <c r="E485" s="19"/>
    </row>
    <row r="486" spans="1:5">
      <c r="B486" s="12">
        <f ca="1">Tabelle1!F428</f>
        <v>0</v>
      </c>
      <c r="C486" s="12">
        <f ca="1">Tabelle1!E428</f>
        <v>0</v>
      </c>
      <c r="D486" s="13">
        <f ca="1">Tabelle1!G428</f>
        <v>0</v>
      </c>
      <c r="E486" s="12" t="str">
        <f ca="1">Tabelle1!H428</f>
        <v>--</v>
      </c>
    </row>
    <row r="487" spans="1:5">
      <c r="A487" s="2" t="str">
        <f ca="1">zwischenL!C238&amp;"|"&amp;Tabelle1!D429</f>
        <v>5|Urologie</v>
      </c>
      <c r="B487" s="12" t="str">
        <f ca="1">Tabelle1!F429</f>
        <v>Prostata und Phytopharmaka: Erwartungen und Evidenz</v>
      </c>
      <c r="C487" s="12" t="str">
        <f ca="1">Tabelle1!E429</f>
        <v>Rauchenwald, Michael</v>
      </c>
      <c r="D487" s="13" t="str">
        <f ca="1">Tabelle1!G429</f>
        <v>4 - 6</v>
      </c>
      <c r="E487" s="12" t="str">
        <f ca="1">Tabelle1!H429</f>
        <v>Schwerpunkt</v>
      </c>
    </row>
    <row r="488" spans="1:5">
      <c r="B488" s="12" t="str">
        <f ca="1">Tabelle1!F430</f>
        <v>Grüntee und Epigallocatechingallat (EGCG)- wirksam bei neurodegenerativen Erkrankungen?</v>
      </c>
      <c r="C488" s="12" t="str">
        <f ca="1">Tabelle1!E430</f>
        <v>Sommer, Stefanie</v>
      </c>
      <c r="D488" s="13" t="str">
        <f ca="1">Tabelle1!G430</f>
        <v>7 - 8</v>
      </c>
      <c r="E488" s="12" t="str">
        <f ca="1">Tabelle1!H430</f>
        <v>Aus der Wissenschaft</v>
      </c>
    </row>
    <row r="489" spans="1:5">
      <c r="B489" s="12" t="str">
        <f ca="1">Tabelle1!F431</f>
        <v>Acker- Schachtelhalm (Equisetum arvense)</v>
      </c>
      <c r="C489" s="12" t="str">
        <f ca="1">Tabelle1!E431</f>
        <v>Länger, Reinhard</v>
      </c>
      <c r="D489" s="13" t="str">
        <f ca="1">Tabelle1!G431</f>
        <v>16</v>
      </c>
      <c r="E489" s="12" t="str">
        <f ca="1">Tabelle1!H431</f>
        <v>Pflanzenprofil</v>
      </c>
    </row>
    <row r="490" spans="1:5">
      <c r="B490" s="12" t="str">
        <f ca="1">Tabelle1!F432</f>
        <v>Blasenentzündung</v>
      </c>
      <c r="C490" s="12" t="str">
        <f ca="1">Tabelle1!E432</f>
        <v>Fischer, Katrin</v>
      </c>
      <c r="D490" s="13">
        <f ca="1">Tabelle1!G432</f>
        <v>23</v>
      </c>
      <c r="E490" s="12" t="str">
        <f ca="1">Tabelle1!H432</f>
        <v>Fallbericht aus der Praxis</v>
      </c>
    </row>
    <row r="491" spans="1:5">
      <c r="B491" s="12" t="str">
        <f ca="1">Tabelle1!F433</f>
        <v>Qualität ist Trumpf bei Alpinamed Preiselbeer- Produkten</v>
      </c>
      <c r="C491" s="12" t="str">
        <f ca="1">Tabelle1!E433</f>
        <v>Alpinamed</v>
      </c>
      <c r="D491" s="13">
        <f ca="1">Tabelle1!G433</f>
        <v>17</v>
      </c>
      <c r="E491" s="12" t="str">
        <f ca="1">Tabelle1!H433</f>
        <v>Produktprofil</v>
      </c>
    </row>
    <row r="492" spans="1:5">
      <c r="B492" s="12" t="str">
        <f ca="1">Tabelle1!F434</f>
        <v>Phytotherapie und Prostata (Urogutt)</v>
      </c>
      <c r="C492" s="12" t="str">
        <f ca="1">Tabelle1!E434</f>
        <v>Austroplant</v>
      </c>
      <c r="D492" s="13">
        <f ca="1">Tabelle1!G434</f>
        <v>19</v>
      </c>
      <c r="E492" s="12" t="str">
        <f ca="1">Tabelle1!H434</f>
        <v>Produktprofil</v>
      </c>
    </row>
    <row r="493" spans="1:5">
      <c r="B493" s="12" t="str">
        <f ca="1">Tabelle1!F435</f>
        <v>Die logische Kombination für die Blase: Bärentraube und Cranberry in einer Kapsel</v>
      </c>
      <c r="C493" s="12" t="str">
        <f ca="1">Tabelle1!E435</f>
        <v>Madaus</v>
      </c>
      <c r="D493" s="13">
        <f ca="1">Tabelle1!G435</f>
        <v>22</v>
      </c>
      <c r="E493" s="12" t="str">
        <f ca="1">Tabelle1!H435</f>
        <v>Produktprofil</v>
      </c>
    </row>
    <row r="494" spans="1:5">
      <c r="B494" s="12" t="str">
        <f ca="1">Tabelle1!F436</f>
        <v>Abstractband 28. Südtiroler Herbstgespräche 2013/Bozen</v>
      </c>
      <c r="C494" s="12" t="str">
        <f ca="1">Tabelle1!E436</f>
        <v>Diverse Autoren/Autorinnen</v>
      </c>
      <c r="D494" s="13" t="str">
        <f ca="1">Tabelle1!G436</f>
        <v>9-15</v>
      </c>
      <c r="E494" s="12" t="str">
        <f ca="1">Tabelle1!H436</f>
        <v>Kongress</v>
      </c>
    </row>
    <row r="495" spans="1:5">
      <c r="B495" s="12">
        <f ca="1">Tabelle1!F437</f>
        <v>0</v>
      </c>
      <c r="C495" s="12">
        <f ca="1">Tabelle1!E437</f>
        <v>0</v>
      </c>
      <c r="D495" s="13">
        <f ca="1">Tabelle1!G437</f>
        <v>0</v>
      </c>
      <c r="E495" s="12" t="str">
        <f ca="1">Tabelle1!H437</f>
        <v>--</v>
      </c>
    </row>
    <row r="496" spans="1:5">
      <c r="B496" s="19"/>
      <c r="C496" s="19"/>
      <c r="D496" s="20"/>
      <c r="E496" s="19"/>
    </row>
    <row r="497" spans="1:5">
      <c r="B497" s="19"/>
      <c r="C497" s="19"/>
      <c r="D497" s="20"/>
      <c r="E497" s="19"/>
    </row>
    <row r="498" spans="1:5">
      <c r="B498" s="19"/>
      <c r="C498" s="19"/>
      <c r="D498" s="20"/>
      <c r="E498" s="19"/>
    </row>
    <row r="499" spans="1:5">
      <c r="B499" s="19"/>
      <c r="C499" s="19"/>
      <c r="D499" s="20"/>
      <c r="E499" s="19"/>
    </row>
    <row r="500" spans="1:5">
      <c r="B500" s="12">
        <f ca="1">Tabelle1!F437</f>
        <v>0</v>
      </c>
      <c r="C500" s="12">
        <f ca="1">Tabelle1!E437</f>
        <v>0</v>
      </c>
      <c r="D500" s="13">
        <f ca="1">Tabelle1!G437</f>
        <v>0</v>
      </c>
      <c r="E500" s="12" t="str">
        <f ca="1">Tabelle1!H437</f>
        <v>--</v>
      </c>
    </row>
    <row r="501" spans="1:5">
      <c r="A501" s="2" t="str">
        <f ca="1">zwischenL!C242&amp;"|"&amp;Tabelle1!D438</f>
        <v>6|Pädiatrie</v>
      </c>
      <c r="B501" s="12" t="str">
        <f ca="1">Tabelle1!F438</f>
        <v>Einsatz von Phytopharmaka bei Kinderkrankheiten</v>
      </c>
      <c r="C501" s="12" t="str">
        <f ca="1">Tabelle1!E438</f>
        <v>Guggenbichler, J. Peter</v>
      </c>
      <c r="D501" s="13" t="str">
        <f ca="1">Tabelle1!G438</f>
        <v>4 - 7</v>
      </c>
      <c r="E501" s="12" t="str">
        <f ca="1">Tabelle1!H438</f>
        <v>Schwerpunkt</v>
      </c>
    </row>
    <row r="502" spans="1:5">
      <c r="B502" s="12" t="str">
        <f ca="1">Tabelle1!F439</f>
        <v>50 Jahre Madaus Österreich- ein halbes Jahrhundert Phytotherapie</v>
      </c>
      <c r="C502" s="12" t="str">
        <f ca="1">Tabelle1!E439</f>
        <v>Redaktion</v>
      </c>
      <c r="D502" s="13" t="str">
        <f ca="1">Tabelle1!G439</f>
        <v>8</v>
      </c>
      <c r="E502" s="12" t="str">
        <f ca="1">Tabelle1!H439</f>
        <v>Bericht</v>
      </c>
    </row>
    <row r="503" spans="1:5">
      <c r="B503" s="12" t="str">
        <f ca="1">Tabelle1!F440</f>
        <v>Auf die richtige Mischung kommt es an! 28. Südtiroler Herbstgespräche (Bozen, 24. - 27. 10. 2013)</v>
      </c>
      <c r="C503" s="12" t="str">
        <f ca="1">Tabelle1!E440</f>
        <v>Köck, Anna-Maria</v>
      </c>
      <c r="D503" s="13" t="str">
        <f ca="1">Tabelle1!G440</f>
        <v>12 - 13</v>
      </c>
      <c r="E503" s="12" t="str">
        <f ca="1">Tabelle1!H440</f>
        <v>Kongress</v>
      </c>
    </row>
    <row r="504" spans="1:5">
      <c r="B504" s="12" t="str">
        <f ca="1">Tabelle1!F441</f>
        <v>Zimt (Cinnamonum)</v>
      </c>
      <c r="C504" s="12" t="str">
        <f ca="1">Tabelle1!E441</f>
        <v>Länger, Reinhard</v>
      </c>
      <c r="D504" s="13" t="str">
        <f ca="1">Tabelle1!G441</f>
        <v>14</v>
      </c>
      <c r="E504" s="12" t="str">
        <f ca="1">Tabelle1!H441</f>
        <v>Pflanzenprofil</v>
      </c>
    </row>
    <row r="505" spans="1:5">
      <c r="B505" s="12" t="str">
        <f ca="1">Tabelle1!F442</f>
        <v>Akute Bronchitis</v>
      </c>
      <c r="C505" s="12" t="str">
        <f ca="1">Tabelle1!E442</f>
        <v>Reggiani, Laura</v>
      </c>
      <c r="D505" s="13">
        <f ca="1">Tabelle1!G442</f>
        <v>16</v>
      </c>
      <c r="E505" s="12" t="str">
        <f ca="1">Tabelle1!H442</f>
        <v>Fallbericht aus der Praxis</v>
      </c>
    </row>
    <row r="506" spans="1:5">
      <c r="B506" s="12" t="str">
        <f ca="1">Tabelle1!F443</f>
        <v>Harpagophytum procumbens: Teufelskralle als Ohytotherapeutikum</v>
      </c>
      <c r="C506" s="12" t="str">
        <f ca="1">Tabelle1!E443</f>
        <v>Apomedica</v>
      </c>
      <c r="D506" s="13">
        <f ca="1">Tabelle1!G443</f>
        <v>15</v>
      </c>
      <c r="E506" s="12" t="str">
        <f ca="1">Tabelle1!H443</f>
        <v>Produktprofil</v>
      </c>
    </row>
    <row r="507" spans="1:5">
      <c r="B507" s="12" t="str">
        <f ca="1">Tabelle1!F444</f>
        <v>Taigawurzel- Eleutherococcus Senticosus Fam.: Araliaceae</v>
      </c>
      <c r="C507" s="12" t="str">
        <f ca="1">Tabelle1!E444</f>
        <v>Schöggl, Matthias (Alpinamed)</v>
      </c>
      <c r="D507" s="13">
        <f ca="1">Tabelle1!G444</f>
        <v>17</v>
      </c>
      <c r="E507" s="12" t="str">
        <f ca="1">Tabelle1!H444</f>
        <v>Produktprofil</v>
      </c>
    </row>
    <row r="508" spans="1:5">
      <c r="B508" s="12" t="str">
        <f ca="1">Tabelle1!F445</f>
        <v>Kaloba- Bei Erkältungen dreifach wirksam. Antibiotika nicht immer sinnvoll</v>
      </c>
      <c r="C508" s="12" t="str">
        <f ca="1">Tabelle1!E445</f>
        <v>Austroplant</v>
      </c>
      <c r="D508" s="13">
        <f ca="1">Tabelle1!G445</f>
        <v>18</v>
      </c>
      <c r="E508" s="12" t="str">
        <f ca="1">Tabelle1!H445</f>
        <v>Produktprofil</v>
      </c>
    </row>
    <row r="509" spans="1:5">
      <c r="B509" s="12" t="str">
        <f ca="1">Tabelle1!F446</f>
        <v>Iberogast bei funktioneller Dyspepsie und Reizdarmsyndrom: Rascher Wirkeintritt bestätigt</v>
      </c>
      <c r="C509" s="12" t="str">
        <f ca="1">Tabelle1!E446</f>
        <v>Madaus</v>
      </c>
      <c r="D509" s="13">
        <f ca="1">Tabelle1!G446</f>
        <v>19</v>
      </c>
      <c r="E509" s="12" t="str">
        <f ca="1">Tabelle1!H446</f>
        <v>Produktprofil</v>
      </c>
    </row>
    <row r="510" spans="1:5">
      <c r="B510" s="12">
        <f ca="1">Tabelle1!F447</f>
        <v>0</v>
      </c>
      <c r="C510" s="12">
        <f ca="1">Tabelle1!E447</f>
        <v>0</v>
      </c>
      <c r="D510" s="13">
        <f ca="1">Tabelle1!G447</f>
        <v>0</v>
      </c>
      <c r="E510" s="12">
        <f ca="1">Tabelle1!H447</f>
        <v>0</v>
      </c>
    </row>
    <row r="511" spans="1:5">
      <c r="B511" s="12">
        <f ca="1">Tabelle1!F448</f>
        <v>0</v>
      </c>
      <c r="C511" s="12">
        <f ca="1">Tabelle1!E448</f>
        <v>0</v>
      </c>
      <c r="D511" s="13">
        <f ca="1">Tabelle1!G448</f>
        <v>0</v>
      </c>
      <c r="E511" s="12">
        <f ca="1">Tabelle1!H448</f>
        <v>0</v>
      </c>
    </row>
    <row r="512" spans="1:5">
      <c r="B512" s="12"/>
      <c r="C512" s="12"/>
      <c r="D512" s="13"/>
      <c r="E512" s="12"/>
    </row>
    <row r="513" spans="1:5">
      <c r="B513" s="19"/>
      <c r="C513" s="19"/>
      <c r="D513" s="20"/>
      <c r="E513" s="19"/>
    </row>
    <row r="514" spans="1:5">
      <c r="B514" s="19"/>
      <c r="C514" s="19"/>
      <c r="D514" s="20"/>
      <c r="E514" s="19"/>
    </row>
    <row r="515" spans="1:5">
      <c r="B515" s="19"/>
      <c r="C515" s="19"/>
      <c r="D515" s="20"/>
      <c r="E515" s="19"/>
    </row>
    <row r="516" spans="1:5">
      <c r="B516" s="19"/>
      <c r="C516" s="19"/>
      <c r="D516" s="20"/>
      <c r="E516" s="19"/>
    </row>
    <row r="517" spans="1:5" ht="18">
      <c r="A517" s="11">
        <v>2014</v>
      </c>
    </row>
    <row r="518" spans="1:5" ht="15.6">
      <c r="A518" s="10" t="s">
        <v>1001</v>
      </c>
      <c r="B518" s="10" t="str">
        <f ca="1">Tabelle1!F1</f>
        <v>Titel</v>
      </c>
      <c r="C518" s="10" t="s">
        <v>1002</v>
      </c>
      <c r="D518" s="10" t="s">
        <v>574</v>
      </c>
      <c r="E518" s="10" t="s">
        <v>1003</v>
      </c>
    </row>
    <row r="519" spans="1:5">
      <c r="A519" s="2" t="str">
        <f ca="1">"1"&amp;"|"&amp;Tabelle1!D454</f>
        <v>1|Wechselwirkungen</v>
      </c>
      <c r="B519" s="12" t="str">
        <f ca="1">Tabelle1!F454</f>
        <v>Wechselwirkungen mit pflanzlichen Arzneimitteln: Was steht in den HMPC- Monographien?</v>
      </c>
      <c r="C519" s="12" t="str">
        <f ca="1">Tabelle1!E454</f>
        <v>Pittner, Heribert</v>
      </c>
      <c r="D519" s="13" t="str">
        <f ca="1">Tabelle1!G454</f>
        <v>4 - 7</v>
      </c>
      <c r="E519" s="12" t="str">
        <f ca="1">Tabelle1!H454</f>
        <v>Schwerpunkt</v>
      </c>
    </row>
    <row r="520" spans="1:5">
      <c r="B520" s="12" t="str">
        <f ca="1">Tabelle1!F455</f>
        <v>Evidence-based Medicine und pragmatische Forschung in der Phytotherapie (28. Schweizerische Jahrestagung für Phytotherapie, Baden, 21. 11. 2013)</v>
      </c>
      <c r="C520" s="12" t="str">
        <f ca="1">Tabelle1!E455</f>
        <v>Pittner, Heribert</v>
      </c>
      <c r="D520" s="13" t="str">
        <f ca="1">Tabelle1!G455</f>
        <v>12 - 15</v>
      </c>
      <c r="E520" s="12" t="str">
        <f ca="1">Tabelle1!H455</f>
        <v>Kongress</v>
      </c>
    </row>
    <row r="521" spans="1:5">
      <c r="B521" s="12" t="str">
        <f ca="1">Tabelle1!F456</f>
        <v>Phytotherapie- weiter wie bisher?</v>
      </c>
      <c r="C521" s="12" t="str">
        <f ca="1">Tabelle1!E456</f>
        <v>Musselmann, Berthol/KFN</v>
      </c>
      <c r="D521" s="13" t="str">
        <f ca="1">Tabelle1!G456</f>
        <v>16 - 17</v>
      </c>
      <c r="E521" s="12" t="str">
        <f ca="1">Tabelle1!H456</f>
        <v>Aus der Wissenschaft</v>
      </c>
    </row>
    <row r="522" spans="1:5">
      <c r="B522" s="12" t="str">
        <f ca="1">Tabelle1!F457</f>
        <v>Weide (Salix)</v>
      </c>
      <c r="C522" s="12" t="str">
        <f ca="1">Tabelle1!E457</f>
        <v>Länger, Reinhard</v>
      </c>
      <c r="D522" s="13" t="str">
        <f ca="1">Tabelle1!G457</f>
        <v>9</v>
      </c>
      <c r="E522" s="12" t="str">
        <f ca="1">Tabelle1!H457</f>
        <v>Pflanzenprofil</v>
      </c>
    </row>
    <row r="523" spans="1:5">
      <c r="B523" s="12" t="str">
        <f ca="1">Tabelle1!F458</f>
        <v>Pneumonie beim Kind</v>
      </c>
      <c r="C523" s="12" t="str">
        <f ca="1">Tabelle1!E458</f>
        <v>Staffl, Magdalena</v>
      </c>
      <c r="D523" s="13" t="str">
        <f ca="1">Tabelle1!G458</f>
        <v>14 - 15</v>
      </c>
      <c r="E523" s="12" t="str">
        <f ca="1">Tabelle1!H458</f>
        <v>Fallbericht aus der Praxis</v>
      </c>
    </row>
    <row r="524" spans="1:5">
      <c r="B524" s="12" t="str">
        <f ca="1">Tabelle1!F459</f>
        <v>Mariendistel: Umfassender Leberschutz und Therapiealternative bei Hepatitis C</v>
      </c>
      <c r="C524" s="12" t="str">
        <f ca="1">Tabelle1!E459</f>
        <v>Madaus</v>
      </c>
      <c r="D524" s="13">
        <f ca="1">Tabelle1!G459</f>
        <v>18</v>
      </c>
      <c r="E524" s="12" t="str">
        <f ca="1">Tabelle1!H459</f>
        <v>Produktprofil</v>
      </c>
    </row>
    <row r="525" spans="1:5">
      <c r="B525" s="12" t="str">
        <f ca="1">Tabelle1!F460</f>
        <v>Ginkgo biloba - kein Interaktionspotential bei Egb 761</v>
      </c>
      <c r="C525" s="12" t="str">
        <f ca="1">Tabelle1!E460</f>
        <v>Austroplant</v>
      </c>
      <c r="D525" s="13">
        <f ca="1">Tabelle1!G460</f>
        <v>19</v>
      </c>
      <c r="E525" s="12" t="str">
        <f ca="1">Tabelle1!H460</f>
        <v>Produktprofil</v>
      </c>
    </row>
    <row r="526" spans="1:5">
      <c r="B526" s="12">
        <f ca="1">Tabelle1!F461</f>
        <v>0</v>
      </c>
      <c r="C526" s="12">
        <f ca="1">Tabelle1!E461</f>
        <v>0</v>
      </c>
      <c r="D526" s="13">
        <f ca="1">Tabelle1!G461</f>
        <v>0</v>
      </c>
      <c r="E526" s="12" t="str">
        <f ca="1">Tabelle1!H461</f>
        <v>--</v>
      </c>
    </row>
    <row r="527" spans="1:5">
      <c r="B527" s="19"/>
      <c r="C527" s="19"/>
      <c r="D527" s="20"/>
      <c r="E527" s="19"/>
    </row>
    <row r="528" spans="1:5">
      <c r="B528" s="19"/>
      <c r="C528" s="19"/>
      <c r="D528" s="20"/>
      <c r="E528" s="19"/>
    </row>
    <row r="529" spans="1:5">
      <c r="B529" s="19"/>
      <c r="C529" s="19"/>
      <c r="D529" s="20"/>
      <c r="E529" s="19"/>
    </row>
    <row r="530" spans="1:5">
      <c r="B530" s="19"/>
      <c r="C530" s="19"/>
      <c r="D530" s="20"/>
      <c r="E530" s="19"/>
    </row>
    <row r="531" spans="1:5">
      <c r="B531" s="12">
        <f ca="1">Tabelle1!F461</f>
        <v>0</v>
      </c>
      <c r="C531" s="12">
        <f ca="1">Tabelle1!E461</f>
        <v>0</v>
      </c>
      <c r="D531" s="13">
        <f ca="1">Tabelle1!G461</f>
        <v>0</v>
      </c>
      <c r="E531" s="12" t="str">
        <f ca="1">Tabelle1!H461</f>
        <v>--</v>
      </c>
    </row>
    <row r="532" spans="1:5">
      <c r="A532" s="2" t="str">
        <f ca="1">"2"&amp;"|"&amp;Tabelle1!D462</f>
        <v>2|Dermatologie/Entzündungen</v>
      </c>
      <c r="B532" s="12" t="str">
        <f ca="1">Tabelle1!F462</f>
        <v>Einsatz von lokalen Phytopharmaka in der Dermatologie</v>
      </c>
      <c r="C532" s="12" t="str">
        <f ca="1">Tabelle1!E462</f>
        <v>Staubach, Petra</v>
      </c>
      <c r="D532" s="13" t="str">
        <f ca="1">Tabelle1!G462</f>
        <v>4 - 6</v>
      </c>
      <c r="E532" s="12" t="str">
        <f ca="1">Tabelle1!H462</f>
        <v>Schwerpunkt</v>
      </c>
    </row>
    <row r="533" spans="1:5">
      <c r="B533" s="12" t="str">
        <f ca="1">Tabelle1!F463</f>
        <v>Eine Hommage für den Perubalsam!</v>
      </c>
      <c r="C533" s="12" t="str">
        <f ca="1">Tabelle1!E463</f>
        <v>Köck, Anna-Maria</v>
      </c>
      <c r="D533" s="13" t="str">
        <f ca="1">Tabelle1!G463</f>
        <v>7</v>
      </c>
      <c r="E533" s="12" t="str">
        <f ca="1">Tabelle1!H463</f>
        <v>Schwerpunkt</v>
      </c>
    </row>
    <row r="534" spans="1:5">
      <c r="B534" s="12" t="str">
        <f ca="1">Tabelle1!F464</f>
        <v>Akute Atemwegsinfektionen- Eine Domäne der Phytotherapie Teil 1</v>
      </c>
      <c r="C534" s="12" t="str">
        <f ca="1">Tabelle1!E464</f>
        <v>Schlenger, Ralf/KFN</v>
      </c>
      <c r="D534" s="13" t="str">
        <f ca="1">Tabelle1!G464</f>
        <v>12 - 14</v>
      </c>
      <c r="E534" s="12" t="str">
        <f ca="1">Tabelle1!H464</f>
        <v>Aus der Wissenschaft</v>
      </c>
    </row>
    <row r="535" spans="1:5">
      <c r="B535" s="12" t="str">
        <f ca="1">Tabelle1!F465</f>
        <v>Nachtkerze (Oenothera biennis)</v>
      </c>
      <c r="C535" s="12" t="str">
        <f ca="1">Tabelle1!E465</f>
        <v>Länger, Reinhard</v>
      </c>
      <c r="D535" s="13" t="str">
        <f ca="1">Tabelle1!G465</f>
        <v>9</v>
      </c>
      <c r="E535" s="12" t="str">
        <f ca="1">Tabelle1!H465</f>
        <v>Pflanzenprofil</v>
      </c>
    </row>
    <row r="536" spans="1:5">
      <c r="B536" s="12" t="str">
        <f ca="1">Tabelle1!F466</f>
        <v>Windeldermatitis</v>
      </c>
      <c r="C536" s="12" t="str">
        <f ca="1">Tabelle1!E466</f>
        <v>Oberhammer, Doris</v>
      </c>
      <c r="D536" s="13">
        <f ca="1">Tabelle1!G466</f>
        <v>0</v>
      </c>
      <c r="E536" s="12" t="str">
        <f ca="1">Tabelle1!H466</f>
        <v>Fallbericht aus der Praxis</v>
      </c>
    </row>
    <row r="537" spans="1:5">
      <c r="B537" s="12" t="str">
        <f ca="1">Tabelle1!F467</f>
        <v>Dermatologie und Entzündung: Intimbereich</v>
      </c>
      <c r="C537" s="12" t="str">
        <f ca="1">Tabelle1!E467</f>
        <v>Madaus</v>
      </c>
      <c r="D537" s="13">
        <f ca="1">Tabelle1!G467</f>
        <v>15</v>
      </c>
      <c r="E537" s="12" t="str">
        <f ca="1">Tabelle1!H467</f>
        <v>Produktprofil</v>
      </c>
    </row>
    <row r="538" spans="1:5">
      <c r="B538" s="12" t="str">
        <f ca="1">Tabelle1!F468</f>
        <v>Stresssymptome wirksam behandeln (Vitango)</v>
      </c>
      <c r="C538" s="12" t="str">
        <f ca="1">Tabelle1!E468</f>
        <v>Austroplant</v>
      </c>
      <c r="D538" s="13">
        <f ca="1">Tabelle1!G468</f>
        <v>16</v>
      </c>
      <c r="E538" s="12" t="str">
        <f ca="1">Tabelle1!H468</f>
        <v>Produktprofil</v>
      </c>
    </row>
    <row r="539" spans="1:5">
      <c r="B539" s="12" t="str">
        <f ca="1">Tabelle1!F469</f>
        <v>Kottas SOS-Kinderdorfaktion 2013</v>
      </c>
      <c r="C539" s="12" t="str">
        <f ca="1">Tabelle1!E469</f>
        <v>Redaktion</v>
      </c>
      <c r="D539" s="13">
        <f ca="1">Tabelle1!G469</f>
        <v>19</v>
      </c>
      <c r="E539" s="12" t="str">
        <f ca="1">Tabelle1!H469</f>
        <v>Bericht</v>
      </c>
    </row>
    <row r="540" spans="1:5">
      <c r="B540" s="12" t="str">
        <f ca="1">Tabelle1!F470</f>
        <v>Pelargonium sidoides und HIV</v>
      </c>
      <c r="C540" s="12" t="str">
        <f ca="1">Tabelle1!E470</f>
        <v>Obmann, Astrid</v>
      </c>
      <c r="D540" s="13">
        <f ca="1">Tabelle1!G470</f>
        <v>19</v>
      </c>
      <c r="E540" s="12" t="str">
        <f ca="1">Tabelle1!H470</f>
        <v>Aus der Wissenschaft</v>
      </c>
    </row>
    <row r="541" spans="1:5">
      <c r="B541" s="19"/>
      <c r="C541" s="19"/>
      <c r="D541" s="20"/>
      <c r="E541" s="19"/>
    </row>
    <row r="542" spans="1:5">
      <c r="B542" s="19"/>
      <c r="C542" s="19"/>
      <c r="D542" s="20"/>
      <c r="E542" s="19"/>
    </row>
    <row r="543" spans="1:5">
      <c r="B543" s="19"/>
      <c r="C543" s="19"/>
      <c r="D543" s="20"/>
      <c r="E543" s="19"/>
    </row>
    <row r="544" spans="1:5">
      <c r="B544" s="12">
        <f ca="1">Tabelle1!F471</f>
        <v>0</v>
      </c>
      <c r="C544" s="12">
        <f ca="1">Tabelle1!E471</f>
        <v>0</v>
      </c>
      <c r="D544" s="13">
        <f ca="1">Tabelle1!G471</f>
        <v>0</v>
      </c>
      <c r="E544" s="12" t="str">
        <f ca="1">Tabelle1!H471</f>
        <v>--</v>
      </c>
    </row>
    <row r="545" spans="1:5">
      <c r="A545" s="2" t="str">
        <f ca="1">"3"&amp;"|"&amp;Tabelle1!D472</f>
        <v>3|Veterinärmedizin</v>
      </c>
      <c r="B545" s="12" t="str">
        <f ca="1">Tabelle1!F472</f>
        <v>Phytopharmaka in der Veterinärmedizin- Tierärzte unter Druck</v>
      </c>
      <c r="C545" s="12" t="str">
        <f ca="1">Tabelle1!E472</f>
        <v>Zitterl-Eglseer, Karin; Zitterl, Werner</v>
      </c>
      <c r="D545" s="13" t="str">
        <f ca="1">Tabelle1!G472</f>
        <v>4 - 6</v>
      </c>
      <c r="E545" s="12" t="str">
        <f ca="1">Tabelle1!H472</f>
        <v>Schwerpunkt</v>
      </c>
    </row>
    <row r="546" spans="1:5">
      <c r="B546" s="12" t="str">
        <f ca="1">Tabelle1!F473</f>
        <v>ECGC - Polyphenole und ihre positive Auswirkung auf Herzerkrankungen</v>
      </c>
      <c r="C546" s="12" t="str">
        <f ca="1">Tabelle1!E473</f>
        <v>Sommer, Stefanie</v>
      </c>
      <c r="D546" s="13" t="str">
        <f ca="1">Tabelle1!G473</f>
        <v>8 - 9</v>
      </c>
      <c r="E546" s="12" t="str">
        <f ca="1">Tabelle1!H473</f>
        <v>Aus der Wissenschaft</v>
      </c>
    </row>
    <row r="547" spans="1:5">
      <c r="B547" s="12" t="str">
        <f ca="1">Tabelle1!F474</f>
        <v>Akute Atemwegsinfektionen- Eine Domäne der Phytotherapie Teil 2</v>
      </c>
      <c r="C547" s="12" t="str">
        <f ca="1">Tabelle1!E474</f>
        <v>Schlenger, Ralf/KFN</v>
      </c>
      <c r="D547" s="13" t="str">
        <f ca="1">Tabelle1!G474</f>
        <v>12 - 13</v>
      </c>
      <c r="E547" s="12" t="str">
        <f ca="1">Tabelle1!H474</f>
        <v>Aus der Wissenschaft</v>
      </c>
    </row>
    <row r="548" spans="1:5">
      <c r="B548" s="12" t="str">
        <f ca="1">Tabelle1!F475</f>
        <v>Löwenzahn (Taraxacum officinale)</v>
      </c>
      <c r="C548" s="12" t="str">
        <f ca="1">Tabelle1!E475</f>
        <v>Länger, Reinhard</v>
      </c>
      <c r="D548" s="13" t="str">
        <f ca="1">Tabelle1!G475</f>
        <v>7</v>
      </c>
      <c r="E548" s="12" t="str">
        <f ca="1">Tabelle1!H475</f>
        <v>Pflanzenprofil</v>
      </c>
    </row>
    <row r="549" spans="1:5">
      <c r="B549" s="12" t="str">
        <f ca="1">Tabelle1!F476</f>
        <v>70-jährige Pensionistin mit arterieller Hypertonie, Panikattacken und Schlafstörung</v>
      </c>
      <c r="C549" s="12" t="str">
        <f ca="1">Tabelle1!E476</f>
        <v>Keilani, Faissal</v>
      </c>
      <c r="D549" s="13" t="str">
        <f ca="1">Tabelle1!G476</f>
        <v>14 - 15</v>
      </c>
      <c r="E549" s="12" t="str">
        <f ca="1">Tabelle1!H476</f>
        <v>Fallbericht aus der Praxis</v>
      </c>
    </row>
    <row r="550" spans="1:5">
      <c r="B550" s="12" t="str">
        <f ca="1">Tabelle1!F477</f>
        <v>Mit Alpinamed Preiselbeer-Produkten zur diätetischen Behandlung von Harnweginfektionen</v>
      </c>
      <c r="C550" s="12" t="str">
        <f ca="1">Tabelle1!E477</f>
        <v>Alpinamed</v>
      </c>
      <c r="D550" s="13">
        <f ca="1">Tabelle1!G477</f>
        <v>15</v>
      </c>
      <c r="E550" s="12" t="str">
        <f ca="1">Tabelle1!H477</f>
        <v>Produktprofil</v>
      </c>
    </row>
    <row r="551" spans="1:5">
      <c r="B551" s="12" t="str">
        <f ca="1">Tabelle1!F478</f>
        <v>Positiver Einfluss von pflanzlichen Supplementen auf den LDL- Cholesterinspiegel</v>
      </c>
      <c r="C551" s="12" t="str">
        <f ca="1">Tabelle1!E478</f>
        <v>Madaus</v>
      </c>
      <c r="D551" s="13">
        <f ca="1">Tabelle1!G478</f>
        <v>18</v>
      </c>
      <c r="E551" s="12" t="str">
        <f ca="1">Tabelle1!H478</f>
        <v>Produktprofil</v>
      </c>
    </row>
    <row r="552" spans="1:5">
      <c r="B552" s="12" t="str">
        <f ca="1">Tabelle1!F479</f>
        <v>Altersherz: Beschwerden schon mit 40? (Crataegutt)</v>
      </c>
      <c r="C552" s="12" t="str">
        <f ca="1">Tabelle1!E479</f>
        <v>Austroplant</v>
      </c>
      <c r="D552" s="13">
        <f ca="1">Tabelle1!G479</f>
        <v>19</v>
      </c>
      <c r="E552" s="12" t="str">
        <f ca="1">Tabelle1!H479</f>
        <v>Produktprofil</v>
      </c>
    </row>
    <row r="553" spans="1:5">
      <c r="B553" s="19"/>
      <c r="C553" s="19"/>
      <c r="D553" s="20"/>
      <c r="E553" s="19"/>
    </row>
    <row r="554" spans="1:5">
      <c r="B554" s="19"/>
      <c r="C554" s="19"/>
      <c r="D554" s="20"/>
      <c r="E554" s="19"/>
    </row>
    <row r="555" spans="1:5">
      <c r="B555" s="19"/>
      <c r="C555" s="19"/>
      <c r="D555" s="20"/>
      <c r="E555" s="19"/>
    </row>
    <row r="556" spans="1:5">
      <c r="B556" s="19"/>
      <c r="C556" s="19"/>
      <c r="D556" s="20"/>
      <c r="E556" s="19"/>
    </row>
    <row r="557" spans="1:5">
      <c r="B557" s="12">
        <f ca="1">Tabelle1!F480</f>
        <v>0</v>
      </c>
      <c r="C557" s="12">
        <f ca="1">Tabelle1!E480</f>
        <v>0</v>
      </c>
      <c r="D557" s="13">
        <f ca="1">Tabelle1!G480</f>
        <v>0</v>
      </c>
      <c r="E557" s="12" t="str">
        <f ca="1">Tabelle1!H480</f>
        <v>--</v>
      </c>
    </row>
    <row r="558" spans="1:5">
      <c r="A558" s="2" t="str">
        <f ca="1">"4"&amp;"|"&amp;Tabelle1!D482</f>
        <v>4|Bewegungsapparat</v>
      </c>
      <c r="B558" s="12" t="str">
        <f ca="1">Tabelle1!F482</f>
        <v>Phytopharmaka bei rheumatischen Erkrankungen Teil 1</v>
      </c>
      <c r="C558" s="12" t="str">
        <f ca="1">Tabelle1!E482</f>
        <v>Mur, Erich; Schüllner, Falko</v>
      </c>
      <c r="D558" s="13" t="str">
        <f ca="1">Tabelle1!G482</f>
        <v>4 - 6</v>
      </c>
      <c r="E558" s="12" t="str">
        <f ca="1">Tabelle1!H482</f>
        <v>Schwerpunkt</v>
      </c>
    </row>
    <row r="559" spans="1:5">
      <c r="B559" s="12" t="str">
        <f ca="1">Tabelle1!F483</f>
        <v>Beinwellsalbe; Extrakt hilft bei Sportverletzungen und Rückenschmerzen</v>
      </c>
      <c r="C559" s="12" t="str">
        <f ca="1">Tabelle1!E483</f>
        <v>Schmidt, Mathias/KFN</v>
      </c>
      <c r="D559" s="13" t="str">
        <f ca="1">Tabelle1!G483</f>
        <v>10 - 11</v>
      </c>
      <c r="E559" s="12" t="str">
        <f ca="1">Tabelle1!H483</f>
        <v>Aus der Wissenschaft</v>
      </c>
    </row>
    <row r="560" spans="1:5">
      <c r="B560" s="12" t="str">
        <f ca="1">Tabelle1!F484</f>
        <v>Internationale Tagung Phytotherapie Winterthur 18. - 21. 6. 2014</v>
      </c>
      <c r="C560" s="12" t="str">
        <f ca="1">Tabelle1!E484</f>
        <v>Pittner, Heribert</v>
      </c>
      <c r="D560" s="13" t="str">
        <f ca="1">Tabelle1!G484</f>
        <v>16</v>
      </c>
      <c r="E560" s="12" t="str">
        <f ca="1">Tabelle1!H484</f>
        <v>Kongress</v>
      </c>
    </row>
    <row r="561" spans="1:5">
      <c r="B561" s="12" t="str">
        <f ca="1">Tabelle1!F485</f>
        <v>Pharmakobotanische Exkursion, Emberger Alm im Drautal, 29. 6 .- 6. 7. 2014</v>
      </c>
      <c r="C561" s="12" t="str">
        <f ca="1">Tabelle1!E485</f>
        <v>Hengl, Cornelia; Mechtler, Katharina; Novicky, Astrid; Walter, Alexandra</v>
      </c>
      <c r="D561" s="13" t="str">
        <f ca="1">Tabelle1!G485</f>
        <v>17</v>
      </c>
      <c r="E561" s="12" t="str">
        <f ca="1">Tabelle1!H485</f>
        <v xml:space="preserve">Exkursion </v>
      </c>
    </row>
    <row r="562" spans="1:5">
      <c r="B562" s="12" t="str">
        <f ca="1">Tabelle1!F486</f>
        <v>Paprika (Capsicum)</v>
      </c>
      <c r="C562" s="12" t="str">
        <f ca="1">Tabelle1!E486</f>
        <v>Länger, Reinhard</v>
      </c>
      <c r="D562" s="13" t="str">
        <f ca="1">Tabelle1!G486</f>
        <v>7</v>
      </c>
      <c r="E562" s="12" t="str">
        <f ca="1">Tabelle1!H486</f>
        <v>Pflanzenprofil</v>
      </c>
    </row>
    <row r="563" spans="1:5">
      <c r="B563" s="12" t="str">
        <f ca="1">Tabelle1!F487</f>
        <v>Sprunggelenksarthrose und Meniskusläsion</v>
      </c>
      <c r="C563" s="12" t="str">
        <f ca="1">Tabelle1!E487</f>
        <v>Hutsteiner, Alkexandra</v>
      </c>
      <c r="D563" s="13" t="str">
        <f ca="1">Tabelle1!G487</f>
        <v>12 - 13</v>
      </c>
      <c r="E563" s="12" t="str">
        <f ca="1">Tabelle1!H487</f>
        <v>Fallbericht aus der Praxis</v>
      </c>
    </row>
    <row r="564" spans="1:5">
      <c r="B564" s="12" t="str">
        <f ca="1">Tabelle1!F488</f>
        <v>Phytotherapie bei Schwindel (Ginkgo biloba)</v>
      </c>
      <c r="C564" s="12" t="str">
        <f ca="1">Tabelle1!E488</f>
        <v>Austroplant</v>
      </c>
      <c r="D564" s="13">
        <f ca="1">Tabelle1!G488</f>
        <v>15</v>
      </c>
      <c r="E564" s="12" t="str">
        <f ca="1">Tabelle1!H488</f>
        <v>Produktprofil</v>
      </c>
    </row>
    <row r="565" spans="1:5">
      <c r="B565" s="12" t="str">
        <f ca="1">Tabelle1!F489</f>
        <v>Bei Schmerzen: Rosskastanie</v>
      </c>
      <c r="C565" s="12" t="str">
        <f ca="1">Tabelle1!E489</f>
        <v>Madaus</v>
      </c>
      <c r="D565" s="13">
        <f ca="1">Tabelle1!G489</f>
        <v>18</v>
      </c>
      <c r="E565" s="12" t="str">
        <f ca="1">Tabelle1!H489</f>
        <v>Produktprofil</v>
      </c>
    </row>
    <row r="566" spans="1:5">
      <c r="B566" s="12" t="str">
        <f ca="1">Tabelle1!F490</f>
        <v>Tramadol aus dem "Nadelkissen-Baum" (Nauclea latifolia Sm.)</v>
      </c>
      <c r="C566" s="12" t="str">
        <f ca="1">Tabelle1!E490</f>
        <v>Obmann, Astrid</v>
      </c>
      <c r="D566" s="13" t="str">
        <f ca="1">Tabelle1!G490</f>
        <v>19</v>
      </c>
      <c r="E566" s="12" t="str">
        <f ca="1">Tabelle1!H490</f>
        <v>Aus der Wissenschaft</v>
      </c>
    </row>
    <row r="567" spans="1:5">
      <c r="B567" s="12">
        <f ca="1">Tabelle1!F491</f>
        <v>0</v>
      </c>
      <c r="C567" s="12">
        <f ca="1">Tabelle1!E491</f>
        <v>0</v>
      </c>
      <c r="D567" s="13">
        <f ca="1">Tabelle1!G491</f>
        <v>0</v>
      </c>
      <c r="E567" s="12" t="str">
        <f ca="1">Tabelle1!H491</f>
        <v>--</v>
      </c>
    </row>
    <row r="568" spans="1:5">
      <c r="B568" s="19"/>
      <c r="C568" s="19"/>
      <c r="D568" s="20"/>
      <c r="E568" s="19"/>
    </row>
    <row r="569" spans="1:5">
      <c r="B569" s="19"/>
      <c r="C569" s="19"/>
      <c r="D569" s="20"/>
      <c r="E569" s="19"/>
    </row>
    <row r="570" spans="1:5">
      <c r="B570" s="19"/>
      <c r="C570" s="19"/>
      <c r="D570" s="20"/>
      <c r="E570" s="19"/>
    </row>
    <row r="571" spans="1:5">
      <c r="B571" s="19"/>
      <c r="C571" s="19"/>
      <c r="D571" s="20"/>
      <c r="E571" s="19"/>
    </row>
    <row r="572" spans="1:5">
      <c r="B572" s="12">
        <f ca="1">Tabelle1!F491</f>
        <v>0</v>
      </c>
      <c r="C572" s="12">
        <f ca="1">Tabelle1!E491</f>
        <v>0</v>
      </c>
      <c r="D572" s="13">
        <f ca="1">Tabelle1!G491</f>
        <v>0</v>
      </c>
      <c r="E572" s="12" t="str">
        <f ca="1">Tabelle1!H491</f>
        <v>--</v>
      </c>
    </row>
    <row r="573" spans="1:5">
      <c r="A573" s="2" t="str">
        <f ca="1">"5"&amp;"|"&amp;Tabelle1!D492</f>
        <v>5|Psychoaktive Pflanzen</v>
      </c>
      <c r="B573" s="12" t="str">
        <f ca="1">Tabelle1!F492</f>
        <v>Pflanzliche Suchtmittel: Psychoaktive Pflanzen: auf den Inhalt kommt es an.</v>
      </c>
      <c r="C573" s="12" t="str">
        <f ca="1">Tabelle1!E492</f>
        <v>Sitte, Harald</v>
      </c>
      <c r="D573" s="13" t="str">
        <f ca="1">Tabelle1!G492</f>
        <v>4</v>
      </c>
      <c r="E573" s="12" t="str">
        <f ca="1">Tabelle1!H492</f>
        <v>Schwerpunkt</v>
      </c>
    </row>
    <row r="574" spans="1:5">
      <c r="B574" s="12" t="str">
        <f ca="1">Tabelle1!F493</f>
        <v>"Hofmanns Erbe" Psilocybin zur Rauchentwöhnung</v>
      </c>
      <c r="C574" s="12" t="str">
        <f ca="1">Tabelle1!E493</f>
        <v>Köck, Anna-Maria</v>
      </c>
      <c r="D574" s="13" t="str">
        <f ca="1">Tabelle1!G493</f>
        <v>5 - 6</v>
      </c>
      <c r="E574" s="12" t="str">
        <f ca="1">Tabelle1!H493</f>
        <v>Aus der Wissenschaft</v>
      </c>
    </row>
    <row r="575" spans="1:5">
      <c r="B575" s="12" t="str">
        <f ca="1">Tabelle1!F494</f>
        <v>Phytopharmaka bei rheumatischen Erkrankungen Teil 2</v>
      </c>
      <c r="C575" s="12" t="str">
        <f ca="1">Tabelle1!E494</f>
        <v>Schüllner, Falko; Mur, Erich</v>
      </c>
      <c r="D575" s="13" t="str">
        <f ca="1">Tabelle1!G494</f>
        <v>8 - 12</v>
      </c>
      <c r="E575" s="12" t="str">
        <f ca="1">Tabelle1!H494</f>
        <v>Schwerpunkt</v>
      </c>
    </row>
    <row r="576" spans="1:5">
      <c r="B576" s="12" t="str">
        <f ca="1">Tabelle1!F495</f>
        <v>Schlafstörungen: Wann besteht Behandlungsbedarf?</v>
      </c>
      <c r="C576" s="12" t="str">
        <f ca="1">Tabelle1!E495</f>
        <v>Scheffer, Karola/KFN</v>
      </c>
      <c r="D576" s="13" t="str">
        <f ca="1">Tabelle1!G495</f>
        <v>24 - 26</v>
      </c>
      <c r="E576" s="12" t="str">
        <f ca="1">Tabelle1!H495</f>
        <v>Aus der Wissenschaft</v>
      </c>
    </row>
    <row r="577" spans="1:5">
      <c r="B577" s="12" t="str">
        <f ca="1">Tabelle1!F496</f>
        <v>Hopfen (Humulus lupulus)</v>
      </c>
      <c r="C577" s="12" t="str">
        <f ca="1">Tabelle1!E496</f>
        <v>Länger, Reinhard</v>
      </c>
      <c r="D577" s="13" t="str">
        <f ca="1">Tabelle1!G496</f>
        <v>7</v>
      </c>
      <c r="E577" s="12" t="str">
        <f ca="1">Tabelle1!H496</f>
        <v>Pflanzenprofil</v>
      </c>
    </row>
    <row r="578" spans="1:5">
      <c r="B578" s="12" t="str">
        <f ca="1">Tabelle1!F497</f>
        <v>Massive Hyperhidrose</v>
      </c>
      <c r="C578" s="12" t="str">
        <f ca="1">Tabelle1!E497</f>
        <v>Schuecker, Eveline</v>
      </c>
      <c r="D578" s="13">
        <f ca="1">Tabelle1!G497</f>
        <v>28</v>
      </c>
      <c r="E578" s="12" t="str">
        <f ca="1">Tabelle1!H497</f>
        <v>Fallbericht aus der Praxis</v>
      </c>
    </row>
    <row r="579" spans="1:5">
      <c r="B579" s="12" t="str">
        <f ca="1">Tabelle1!F498</f>
        <v>Pflanzlicher Spezialextrakt Ze 91019 aus Baldrian und Hopfen verkürzt die Eibschlafzeit um 78 Prozent (Allunadoc)</v>
      </c>
      <c r="C579" s="12" t="str">
        <f ca="1">Tabelle1!E498</f>
        <v>guterrat Gesundheitsprodukte</v>
      </c>
      <c r="D579" s="13">
        <f ca="1">Tabelle1!G498</f>
        <v>21</v>
      </c>
      <c r="E579" s="12" t="str">
        <f ca="1">Tabelle1!H498</f>
        <v>Produktprofil</v>
      </c>
    </row>
    <row r="580" spans="1:5">
      <c r="B580" s="12" t="str">
        <f ca="1">Tabelle1!F499</f>
        <v>Schlafstörungen und phytotherapeutische Abhilfen (Passedan-Tropfen)</v>
      </c>
      <c r="C580" s="12" t="str">
        <f ca="1">Tabelle1!E499</f>
        <v>Austroplant</v>
      </c>
      <c r="D580" s="13">
        <f ca="1">Tabelle1!G499</f>
        <v>27</v>
      </c>
      <c r="E580" s="12" t="str">
        <f ca="1">Tabelle1!H499</f>
        <v>Produktprofil</v>
      </c>
    </row>
    <row r="581" spans="1:5">
      <c r="B581" s="12" t="str">
        <f ca="1">Tabelle1!F500</f>
        <v>GeloMyrtol für die oberen und unteren Atemwege</v>
      </c>
      <c r="C581" s="12" t="str">
        <f ca="1">Tabelle1!E500</f>
        <v>Pohl Boskamp</v>
      </c>
      <c r="D581" s="13">
        <f ca="1">Tabelle1!G500</f>
        <v>29</v>
      </c>
      <c r="E581" s="12" t="str">
        <f ca="1">Tabelle1!H500</f>
        <v>--</v>
      </c>
    </row>
    <row r="582" spans="1:5">
      <c r="B582" s="12" t="str">
        <f ca="1">Tabelle1!F501</f>
        <v>Magnolie: Gefühlswelt und Psyche im Wechsel (Estromineral serena)</v>
      </c>
      <c r="C582" s="12" t="str">
        <f ca="1">Tabelle1!E501</f>
        <v>Madaus</v>
      </c>
      <c r="D582" s="13" t="str">
        <f ca="1">Tabelle1!G501</f>
        <v>30 - 31</v>
      </c>
      <c r="E582" s="12" t="str">
        <f ca="1">Tabelle1!H501</f>
        <v>Produktprofil</v>
      </c>
    </row>
    <row r="583" spans="1:5">
      <c r="B583" s="12" t="str">
        <f ca="1">Tabelle1!F502</f>
        <v>Abstractband 29. Südtiroler Herbstgespräche 2014/Bozen</v>
      </c>
      <c r="C583" s="12" t="str">
        <f ca="1">Tabelle1!E502</f>
        <v>Diverse Autoren/Autorinnen</v>
      </c>
      <c r="D583" s="13" t="str">
        <f ca="1">Tabelle1!G502</f>
        <v>12 -20</v>
      </c>
      <c r="E583" s="12" t="str">
        <f ca="1">Tabelle1!H502</f>
        <v>Kongress</v>
      </c>
    </row>
    <row r="584" spans="1:5">
      <c r="B584" s="12">
        <f ca="1">Tabelle1!F503</f>
        <v>0</v>
      </c>
      <c r="C584" s="12">
        <f ca="1">Tabelle1!E503</f>
        <v>0</v>
      </c>
      <c r="D584" s="13">
        <f ca="1">Tabelle1!G503</f>
        <v>0</v>
      </c>
      <c r="E584" s="12">
        <f ca="1">Tabelle1!H503</f>
        <v>0</v>
      </c>
    </row>
    <row r="585" spans="1:5">
      <c r="B585" s="19"/>
      <c r="C585" s="19"/>
      <c r="D585" s="20"/>
      <c r="E585" s="19"/>
    </row>
    <row r="586" spans="1:5">
      <c r="B586" s="19"/>
      <c r="C586" s="19"/>
      <c r="D586" s="20"/>
      <c r="E586" s="19"/>
    </row>
    <row r="587" spans="1:5">
      <c r="B587" s="19"/>
      <c r="C587" s="19"/>
      <c r="D587" s="20"/>
      <c r="E587" s="19"/>
    </row>
    <row r="588" spans="1:5">
      <c r="B588" s="19"/>
      <c r="C588" s="19"/>
      <c r="D588" s="20"/>
      <c r="E588" s="19"/>
    </row>
    <row r="589" spans="1:5">
      <c r="A589" s="2" t="str">
        <f ca="1">"6"&amp;"|"&amp;Tabelle1!D504</f>
        <v>6|Kräutemischungen/Teemischungen</v>
      </c>
      <c r="B589" s="12" t="str">
        <f ca="1">Tabelle1!F504</f>
        <v>Winterliche Teemischungen</v>
      </c>
      <c r="C589" s="12" t="str">
        <f ca="1">Tabelle1!E504</f>
        <v>Leitner, Ilona</v>
      </c>
      <c r="D589" s="13" t="str">
        <f ca="1">Tabelle1!G504</f>
        <v>4 - 6</v>
      </c>
      <c r="E589" s="12" t="str">
        <f ca="1">Tabelle1!H504</f>
        <v>Schwerpunkt</v>
      </c>
    </row>
    <row r="590" spans="1:5">
      <c r="B590" s="12" t="str">
        <f ca="1">Tabelle1!F505</f>
        <v>Komitee Forschung Naturmedizin: Akute Rhinosinusitis</v>
      </c>
      <c r="C590" s="12" t="str">
        <f ca="1">Tabelle1!E505</f>
        <v>Redaktion</v>
      </c>
      <c r="D590" s="13" t="str">
        <f ca="1">Tabelle1!G505</f>
        <v>7</v>
      </c>
      <c r="E590" s="12" t="str">
        <f ca="1">Tabelle1!H505</f>
        <v>Aus der Wissenschaft</v>
      </c>
    </row>
    <row r="591" spans="1:5">
      <c r="B591" s="12" t="str">
        <f ca="1">Tabelle1!F506</f>
        <v>29. Südtiroler Herbstgespräche: Vom Krokodil, von Eisblumen und von der Welt durch Kinderaugen ...</v>
      </c>
      <c r="C591" s="12" t="str">
        <f ca="1">Tabelle1!E506</f>
        <v>Köck, Anna- Mari</v>
      </c>
      <c r="D591" s="13" t="str">
        <f ca="1">Tabelle1!G506</f>
        <v>8 - 9</v>
      </c>
      <c r="E591" s="12" t="str">
        <f ca="1">Tabelle1!H506</f>
        <v>Kongress</v>
      </c>
    </row>
    <row r="592" spans="1:5">
      <c r="B592" s="12" t="str">
        <f ca="1">Tabelle1!F507</f>
        <v>Heute in eigener Sache - www. Phytotherapie.at "NEU" (Teil 20)</v>
      </c>
      <c r="C592" s="12" t="str">
        <f ca="1">Tabelle1!E507</f>
        <v>Schneider, Kurt</v>
      </c>
      <c r="D592" s="13" t="str">
        <f ca="1">Tabelle1!G507</f>
        <v>14 - 15</v>
      </c>
      <c r="E592" s="12" t="str">
        <f ca="1">Tabelle1!H507</f>
        <v>Phyto (mit) Links</v>
      </c>
    </row>
    <row r="593" spans="1:5">
      <c r="B593" s="12" t="str">
        <f ca="1">Tabelle1!F508</f>
        <v>Mädesüß (Filipendula ulmaria)</v>
      </c>
      <c r="C593" s="12" t="str">
        <f ca="1">Tabelle1!E508</f>
        <v>Länger, Reinhard</v>
      </c>
      <c r="D593" s="13" t="str">
        <f ca="1">Tabelle1!G508</f>
        <v>18</v>
      </c>
      <c r="E593" s="12" t="str">
        <f ca="1">Tabelle1!H508</f>
        <v>Pflanzenprofil</v>
      </c>
    </row>
    <row r="594" spans="1:5">
      <c r="B594" s="12" t="str">
        <f ca="1">Tabelle1!F509</f>
        <v>Zytostatika- induzierte Mukositis, Nausea und Inappetenz</v>
      </c>
      <c r="C594" s="12" t="str">
        <f ca="1">Tabelle1!E509</f>
        <v>Zeilner, Alexander</v>
      </c>
      <c r="D594" s="13" t="str">
        <f ca="1">Tabelle1!G509</f>
        <v>12 - 13</v>
      </c>
      <c r="E594" s="12" t="str">
        <f ca="1">Tabelle1!H509</f>
        <v>Fallbericht aus der Praxis</v>
      </c>
    </row>
    <row r="595" spans="1:5">
      <c r="B595" s="12" t="str">
        <f ca="1">Tabelle1!F510</f>
        <v>Bei Harnwegsinfekt: Sinnvoll kombinieren (Urgenin- Blasenkapseln)</v>
      </c>
      <c r="C595" s="12" t="str">
        <f ca="1">Tabelle1!E510</f>
        <v>Madaus</v>
      </c>
      <c r="D595" s="13">
        <f ca="1">Tabelle1!G510</f>
        <v>16</v>
      </c>
      <c r="E595" s="12" t="str">
        <f ca="1">Tabelle1!H510</f>
        <v>Produktprofil</v>
      </c>
    </row>
    <row r="596" spans="1:5">
      <c r="B596" s="25" t="str">
        <f ca="1">Tabelle1!F511</f>
        <v>Signifikante Verbesserung für Patienten mit MCI (Egb 761)</v>
      </c>
      <c r="C596" s="25" t="str">
        <f ca="1">Tabelle1!E511</f>
        <v>Austroplant</v>
      </c>
      <c r="D596" s="26">
        <f ca="1">Tabelle1!G511</f>
        <v>19</v>
      </c>
      <c r="E596" s="25" t="str">
        <f ca="1">Tabelle1!H511</f>
        <v>Produktprofil</v>
      </c>
    </row>
    <row r="597" spans="1:5">
      <c r="B597" s="25" t="str">
        <f ca="1">Tabelle1!F512</f>
        <v>GPT-Symposium 2014, Berlin,  Phytotherapie morgen und übermorgen</v>
      </c>
      <c r="C597" s="25" t="str">
        <f ca="1">Tabelle1!E512</f>
        <v>Redaktion</v>
      </c>
      <c r="D597" s="26" t="str">
        <f ca="1">Tabelle1!G512</f>
        <v>2</v>
      </c>
      <c r="E597" s="25" t="str">
        <f ca="1">Tabelle1!H512</f>
        <v>Kongress</v>
      </c>
    </row>
    <row r="598" spans="1:5">
      <c r="B598" s="19"/>
      <c r="C598" s="19"/>
      <c r="D598" s="20"/>
      <c r="E598" s="19"/>
    </row>
    <row r="599" spans="1:5">
      <c r="B599" s="19"/>
      <c r="C599" s="19"/>
      <c r="D599" s="20"/>
      <c r="E599" s="19"/>
    </row>
    <row r="600" spans="1:5">
      <c r="B600" s="19"/>
      <c r="C600" s="19"/>
      <c r="D600" s="20"/>
      <c r="E600" s="19"/>
    </row>
    <row r="601" spans="1:5">
      <c r="B601" s="19"/>
      <c r="C601" s="19"/>
      <c r="D601" s="20"/>
      <c r="E601" s="19"/>
    </row>
    <row r="602" spans="1:5" s="19" customFormat="1">
      <c r="D602" s="20"/>
    </row>
    <row r="603" spans="1:5" ht="18">
      <c r="A603" s="11">
        <v>2015</v>
      </c>
    </row>
    <row r="604" spans="1:5" ht="15.6">
      <c r="A604" s="10" t="s">
        <v>1001</v>
      </c>
      <c r="B604" s="10" t="str">
        <f ca="1">Tabelle1!F1</f>
        <v>Titel</v>
      </c>
      <c r="C604" s="10" t="s">
        <v>1002</v>
      </c>
      <c r="D604" s="10" t="s">
        <v>574</v>
      </c>
      <c r="E604" s="10" t="s">
        <v>1003</v>
      </c>
    </row>
    <row r="605" spans="1:5">
      <c r="A605" s="2" t="str">
        <f ca="1">"1"&amp;"|"&amp;Tabelle1!D516</f>
        <v>1|Aromatherapie/Antiviral wirksame Pflanzen</v>
      </c>
      <c r="B605" s="12" t="str">
        <f ca="1">Tabelle1!F516</f>
        <v>Pflanzliche Arzneimittel mit antiviralem Potential</v>
      </c>
      <c r="C605" s="12" t="str">
        <f ca="1">Tabelle1!E516</f>
        <v>Glasl-Tazreiter, Sabine</v>
      </c>
      <c r="D605" s="13" t="str">
        <f ca="1">Tabelle1!G516</f>
        <v>4 - 5</v>
      </c>
      <c r="E605" s="12" t="str">
        <f ca="1">Tabelle1!H516</f>
        <v>Schwerpunkt</v>
      </c>
    </row>
    <row r="606" spans="1:5">
      <c r="B606" s="12" t="str">
        <f ca="1">Tabelle1!F517</f>
        <v>Tramadol aus dem "Nadelkissen-Baum2 (Nauclea latifolia Sm.)? - Ein Update</v>
      </c>
      <c r="C606" s="12" t="str">
        <f ca="1">Tabelle1!E517</f>
        <v>Obmann, Astrid</v>
      </c>
      <c r="D606" s="13" t="str">
        <f ca="1">Tabelle1!G517</f>
        <v>8</v>
      </c>
      <c r="E606" s="12" t="str">
        <f ca="1">Tabelle1!H517</f>
        <v>Aus der Wissenschaft</v>
      </c>
    </row>
    <row r="607" spans="1:5">
      <c r="B607" s="12" t="str">
        <f ca="1">Tabelle1!F518</f>
        <v>Johanniskraut ist Arzneipflanze des Jahres</v>
      </c>
      <c r="C607" s="12" t="str">
        <f ca="1">Tabelle1!E518</f>
        <v>Redaktion</v>
      </c>
      <c r="D607" s="13" t="str">
        <f ca="1">Tabelle1!G518</f>
        <v>25</v>
      </c>
      <c r="E607" s="12" t="str">
        <f ca="1">Tabelle1!H518</f>
        <v>Pflanzenprofil</v>
      </c>
    </row>
    <row r="608" spans="1:5">
      <c r="B608" s="12" t="str">
        <f ca="1">Tabelle1!F519</f>
        <v>Teebaumöl (Melaleucae aetheroleum)</v>
      </c>
      <c r="C608" s="12" t="str">
        <f ca="1">Tabelle1!E519</f>
        <v>Länger, Reinhard</v>
      </c>
      <c r="D608" s="13" t="str">
        <f ca="1">Tabelle1!G519</f>
        <v>6</v>
      </c>
      <c r="E608" s="12" t="str">
        <f ca="1">Tabelle1!H519</f>
        <v>Pflanzenprofil</v>
      </c>
    </row>
    <row r="609" spans="1:5">
      <c r="B609" s="12" t="str">
        <f ca="1">Tabelle1!F520</f>
        <v>Depressive Episode</v>
      </c>
      <c r="C609" s="12" t="str">
        <f ca="1">Tabelle1!E520</f>
        <v>Eichberger, Ursula</v>
      </c>
      <c r="D609" s="13">
        <f ca="1">Tabelle1!G520</f>
        <v>28</v>
      </c>
      <c r="E609" s="12" t="str">
        <f ca="1">Tabelle1!H520</f>
        <v>Fallbericht aus der Praxis</v>
      </c>
    </row>
    <row r="610" spans="1:5">
      <c r="B610" s="12" t="str">
        <f ca="1">Tabelle1!F521</f>
        <v>Frische- Kick mit tibetischen Kräuterrezepturen (PADMA Hepaten)</v>
      </c>
      <c r="C610" s="12" t="str">
        <f ca="1">Tabelle1!E521</f>
        <v>PADMA</v>
      </c>
      <c r="D610" s="13">
        <f ca="1">Tabelle1!G521</f>
        <v>11</v>
      </c>
      <c r="E610" s="12" t="str">
        <f ca="1">Tabelle1!H521</f>
        <v>Produktprofil</v>
      </c>
    </row>
    <row r="611" spans="1:5">
      <c r="B611" s="12" t="str">
        <f ca="1">Tabelle1!F522</f>
        <v>Fieberblasen: Melisse stoppt Herpes-simplex- Viren</v>
      </c>
      <c r="C611" s="12" t="str">
        <f ca="1">Tabelle1!E522</f>
        <v>Madaus</v>
      </c>
      <c r="D611" s="13">
        <f ca="1">Tabelle1!G522</f>
        <v>24</v>
      </c>
      <c r="E611" s="12" t="str">
        <f ca="1">Tabelle1!H522</f>
        <v>Produktprofil</v>
      </c>
    </row>
    <row r="612" spans="1:5">
      <c r="B612" s="12" t="str">
        <f ca="1">Tabelle1!F523</f>
        <v>Echinacea wirkt! (Echinaforce)</v>
      </c>
      <c r="C612" s="12" t="str">
        <f ca="1">Tabelle1!E523</f>
        <v>guterrat Gesundheitsprodukte</v>
      </c>
      <c r="D612" s="13">
        <f ca="1">Tabelle1!G523</f>
        <v>29</v>
      </c>
      <c r="E612" s="12" t="str">
        <f ca="1">Tabelle1!H523</f>
        <v>Produktprofil</v>
      </c>
    </row>
    <row r="613" spans="1:5">
      <c r="B613" s="12" t="str">
        <f ca="1">Tabelle1!F524</f>
        <v>Phytopharmaka und Prostata (Urogutt- Kapseln)</v>
      </c>
      <c r="C613" s="12" t="str">
        <f ca="1">Tabelle1!E524</f>
        <v>Austroplant</v>
      </c>
      <c r="D613" s="13">
        <f ca="1">Tabelle1!G524</f>
        <v>30</v>
      </c>
      <c r="E613" s="12" t="str">
        <f ca="1">Tabelle1!H524</f>
        <v>Produktprofil</v>
      </c>
    </row>
    <row r="614" spans="1:5">
      <c r="B614" s="12" t="str">
        <f ca="1">Tabelle1!F525</f>
        <v>Abstractband Aromatherapie, Aromapflege &amp; Phytotherapie - Am Puls der Zeit 21.  - 22. 2. 2013, Wien</v>
      </c>
      <c r="C614" s="12" t="str">
        <f ca="1">Tabelle1!E525</f>
        <v>Diverse Autoren und Autorinnen</v>
      </c>
      <c r="D614" s="13" t="str">
        <f ca="1">Tabelle1!G525</f>
        <v>13 - 23</v>
      </c>
      <c r="E614" s="12" t="str">
        <f ca="1">Tabelle1!H525</f>
        <v>Kongress</v>
      </c>
    </row>
    <row r="615" spans="1:5">
      <c r="B615" s="12" t="str">
        <f ca="1">Tabelle1!F526</f>
        <v>Poster: Anti-viral activities of herbal preparations</v>
      </c>
      <c r="C615" s="12" t="str">
        <f ca="1">Tabelle1!E526</f>
        <v>Hudson JB, Schoop, /guterrat Gesundheitsprodukte</v>
      </c>
      <c r="D615" s="13" t="str">
        <f ca="1">Tabelle1!G526</f>
        <v>Flappe</v>
      </c>
      <c r="E615" s="12" t="str">
        <f ca="1">Tabelle1!H526</f>
        <v>Aus der Wissenschaft</v>
      </c>
    </row>
    <row r="616" spans="1:5">
      <c r="B616" s="12">
        <f ca="1">Tabelle1!F527</f>
        <v>0</v>
      </c>
      <c r="C616" s="12">
        <f ca="1">Tabelle1!E527</f>
        <v>0</v>
      </c>
      <c r="D616" s="13">
        <f ca="1">Tabelle1!G527</f>
        <v>0</v>
      </c>
      <c r="E616" s="12" t="str">
        <f ca="1">Tabelle1!H527</f>
        <v>--</v>
      </c>
    </row>
    <row r="617" spans="1:5">
      <c r="B617" s="19"/>
      <c r="C617" s="19"/>
      <c r="D617" s="20"/>
      <c r="E617" s="19"/>
    </row>
    <row r="618" spans="1:5">
      <c r="B618" s="19"/>
      <c r="C618" s="19"/>
      <c r="D618" s="20"/>
      <c r="E618" s="19"/>
    </row>
    <row r="619" spans="1:5">
      <c r="B619" s="12" t="str">
        <f ca="1">Tabelle1!F525</f>
        <v>Abstractband Aromatherapie, Aromapflege &amp; Phytotherapie - Am Puls der Zeit 21.  - 22. 2. 2013, Wien</v>
      </c>
      <c r="C619" s="12" t="str">
        <f ca="1">Tabelle1!E525</f>
        <v>Diverse Autoren und Autorinnen</v>
      </c>
      <c r="D619" s="13" t="str">
        <f ca="1">Tabelle1!G525</f>
        <v>13 - 23</v>
      </c>
      <c r="E619" s="12" t="str">
        <f ca="1">Tabelle1!H525</f>
        <v>Kongress</v>
      </c>
    </row>
    <row r="620" spans="1:5">
      <c r="A620" s="2" t="str">
        <f ca="1">"2"&amp;"|"&amp;Tabelle1!D528</f>
        <v>2|Onkologie/Enzyme</v>
      </c>
      <c r="B620" s="12" t="str">
        <f ca="1">Tabelle1!F528</f>
        <v>Phytotherapie in der Onkologie am Beispiel des Meraner Krankenhauses</v>
      </c>
      <c r="C620" s="12" t="str">
        <f ca="1">Tabelle1!E528</f>
        <v>Thuile, Christian</v>
      </c>
      <c r="D620" s="13" t="str">
        <f ca="1">Tabelle1!G528</f>
        <v>4 - 5</v>
      </c>
      <c r="E620" s="12" t="str">
        <f ca="1">Tabelle1!H528</f>
        <v>Schwerpunkt</v>
      </c>
    </row>
    <row r="621" spans="1:5">
      <c r="B621" s="12" t="str">
        <f ca="1">Tabelle1!F529</f>
        <v>Aromatherapie, Aromapflege &amp; Phytotherapie (Wien, 21. - 22. 2 .2015)</v>
      </c>
      <c r="C621" s="12" t="str">
        <f ca="1">Tabelle1!E529</f>
        <v>Pittner, Heribert</v>
      </c>
      <c r="D621" s="13" t="str">
        <f ca="1">Tabelle1!G529</f>
        <v>17</v>
      </c>
      <c r="E621" s="12" t="str">
        <f ca="1">Tabelle1!H529</f>
        <v>Kongress</v>
      </c>
    </row>
    <row r="622" spans="1:5">
      <c r="B622" s="12" t="str">
        <f ca="1">Tabelle1!F530</f>
        <v>Granatapfel (Punica granatum)</v>
      </c>
      <c r="C622" s="12" t="str">
        <f ca="1">Tabelle1!E530</f>
        <v>Länger, Reinhard</v>
      </c>
      <c r="D622" s="13" t="str">
        <f ca="1">Tabelle1!G530</f>
        <v>14</v>
      </c>
      <c r="E622" s="12" t="str">
        <f ca="1">Tabelle1!H530</f>
        <v>Pflanzenprofil</v>
      </c>
    </row>
    <row r="623" spans="1:5">
      <c r="B623" s="12" t="str">
        <f ca="1">Tabelle1!F531</f>
        <v>PAP III/D und Phytotherapie der Human Papilloma Virus (HPV)- Infektion</v>
      </c>
      <c r="C623" s="12" t="str">
        <f ca="1">Tabelle1!E531</f>
        <v>Bavinzki, Ursula</v>
      </c>
      <c r="D623" s="13" t="str">
        <f ca="1">Tabelle1!G531</f>
        <v>6 - 7</v>
      </c>
      <c r="E623" s="12" t="str">
        <f ca="1">Tabelle1!H531</f>
        <v>Fallbericht aus der Praxis</v>
      </c>
    </row>
    <row r="624" spans="1:5">
      <c r="B624" s="12" t="str">
        <f ca="1">Tabelle1!F532</f>
        <v>Kaskadenfermentierte Pflanzen und Früchte als Begleitmittel bei Krebserkrankungen (Regulatpro Bio)</v>
      </c>
      <c r="C624" s="12" t="str">
        <f ca="1">Tabelle1!E532</f>
        <v xml:space="preserve">Stanton, Marcus </v>
      </c>
      <c r="D624" s="13" t="str">
        <f ca="1">Tabelle1!G532</f>
        <v>8 - 9</v>
      </c>
      <c r="E624" s="12" t="str">
        <f ca="1">Tabelle1!H532</f>
        <v>Produktprofil</v>
      </c>
    </row>
    <row r="625" spans="1:5">
      <c r="B625" s="12" t="str">
        <f ca="1">Tabelle1!F533</f>
        <v>Bessere Verträglichkeit der Chemotherapie durch Helixor</v>
      </c>
      <c r="C625" s="12" t="str">
        <f ca="1">Tabelle1!E533</f>
        <v>Germania Apotheke</v>
      </c>
      <c r="D625" s="13">
        <f ca="1">Tabelle1!G533</f>
        <v>15</v>
      </c>
      <c r="E625" s="12" t="str">
        <f ca="1">Tabelle1!H533</f>
        <v>Produktprofil</v>
      </c>
    </row>
    <row r="626" spans="1:5">
      <c r="B626" s="12" t="str">
        <f ca="1">Tabelle1!F534</f>
        <v>Mönchspfeffer bringt den Zyklus ins Gleichgewicht (Agnofem)</v>
      </c>
      <c r="C626" s="12" t="str">
        <f ca="1">Tabelle1!E534</f>
        <v>Madaus</v>
      </c>
      <c r="D626" s="13">
        <f ca="1">Tabelle1!G534</f>
        <v>18</v>
      </c>
      <c r="E626" s="12" t="str">
        <f ca="1">Tabelle1!H534</f>
        <v>Produktprofil</v>
      </c>
    </row>
    <row r="627" spans="1:5">
      <c r="B627" s="12" t="str">
        <f ca="1">Tabelle1!F535</f>
        <v>Mitochondriale Dysfunktion und Ginkgo biloba: Phytotherapie schützt die Zellkraftwerke</v>
      </c>
      <c r="C627" s="12" t="str">
        <f ca="1">Tabelle1!E535</f>
        <v>Austroplant</v>
      </c>
      <c r="D627" s="13">
        <f ca="1">Tabelle1!G535</f>
        <v>19</v>
      </c>
      <c r="E627" s="12" t="str">
        <f ca="1">Tabelle1!H535</f>
        <v>Produktprofil</v>
      </c>
    </row>
    <row r="628" spans="1:5">
      <c r="B628" s="12" t="str">
        <f ca="1">Tabelle1!F536</f>
        <v>D. Kottas SOS-Kinderdorfaktion</v>
      </c>
      <c r="C628" s="12" t="str">
        <f ca="1">Tabelle1!E536</f>
        <v>Redaktion</v>
      </c>
      <c r="D628" s="13" t="str">
        <f ca="1">Tabelle1!G536</f>
        <v>16</v>
      </c>
      <c r="E628" s="12" t="str">
        <f ca="1">Tabelle1!H536</f>
        <v>Bericht</v>
      </c>
    </row>
    <row r="629" spans="1:5">
      <c r="B629" s="12"/>
      <c r="C629" s="12"/>
      <c r="D629" s="13"/>
      <c r="E629" s="12"/>
    </row>
    <row r="630" spans="1:5">
      <c r="B630" s="19"/>
      <c r="C630" s="19"/>
      <c r="D630" s="20"/>
      <c r="E630" s="19"/>
    </row>
    <row r="631" spans="1:5">
      <c r="B631" s="19"/>
      <c r="C631" s="19"/>
      <c r="D631" s="20"/>
      <c r="E631" s="19"/>
    </row>
    <row r="632" spans="1:5">
      <c r="B632" s="19"/>
      <c r="C632" s="19"/>
      <c r="D632" s="20"/>
      <c r="E632" s="19"/>
    </row>
    <row r="633" spans="1:5">
      <c r="B633" s="19"/>
      <c r="C633" s="19"/>
      <c r="D633" s="20"/>
      <c r="E633" s="19"/>
    </row>
    <row r="634" spans="1:5">
      <c r="B634" s="12">
        <f ca="1">Tabelle1!F539</f>
        <v>0</v>
      </c>
      <c r="C634" s="12">
        <f ca="1">Tabelle1!E539</f>
        <v>0</v>
      </c>
      <c r="D634" s="13">
        <f ca="1">Tabelle1!G539</f>
        <v>0</v>
      </c>
      <c r="E634" s="12" t="str">
        <f ca="1">Tabelle1!H539</f>
        <v>--</v>
      </c>
    </row>
    <row r="635" spans="1:5">
      <c r="A635" s="2" t="str">
        <f ca="1">"3"&amp;"|"&amp;Tabelle1!D540</f>
        <v>3|Pädiatrie</v>
      </c>
      <c r="B635" s="12" t="str">
        <f ca="1">Tabelle1!F540</f>
        <v>Phytopharmaka versus Synthetika anhand von häufigen Krankheitsbildern aus der Praxis</v>
      </c>
      <c r="C635" s="12" t="str">
        <f ca="1">Tabelle1!E540</f>
        <v>Kastner, Ulrike</v>
      </c>
      <c r="D635" s="13" t="str">
        <f ca="1">Tabelle1!G540</f>
        <v>4 - 5</v>
      </c>
      <c r="E635" s="12" t="str">
        <f ca="1">Tabelle1!H540</f>
        <v>Schwerpunkt</v>
      </c>
    </row>
    <row r="636" spans="1:5">
      <c r="B636" s="12" t="str">
        <f ca="1">Tabelle1!F541</f>
        <v>80 Jahre Univ.-Prof. Dr. Wolfgang Kubelka (Feier am 18.3.2015 an der Universität Wien)</v>
      </c>
      <c r="C636" s="12" t="str">
        <f ca="1">Tabelle1!E541</f>
        <v>Pittner, Heribert</v>
      </c>
      <c r="D636" s="13" t="str">
        <f ca="1">Tabelle1!G541</f>
        <v>7</v>
      </c>
      <c r="E636" s="12" t="str">
        <f ca="1">Tabelle1!H541</f>
        <v>Bericht</v>
      </c>
    </row>
    <row r="637" spans="1:5">
      <c r="B637" s="12" t="str">
        <f ca="1">Tabelle1!F542</f>
        <v>Heidelbeere (Vaccinium myrtillus)</v>
      </c>
      <c r="C637" s="12" t="str">
        <f ca="1">Tabelle1!E542</f>
        <v>Länger, Reinhard</v>
      </c>
      <c r="D637" s="13" t="str">
        <f ca="1">Tabelle1!G542</f>
        <v>6</v>
      </c>
      <c r="E637" s="12" t="str">
        <f ca="1">Tabelle1!H542</f>
        <v>Pflanzenprofil</v>
      </c>
    </row>
    <row r="638" spans="1:5">
      <c r="B638" s="12" t="str">
        <f ca="1">Tabelle1!F543</f>
        <v>Migräne</v>
      </c>
      <c r="C638" s="12" t="str">
        <f ca="1">Tabelle1!E543</f>
        <v>Obermayr, Monika</v>
      </c>
      <c r="D638" s="13" t="str">
        <f ca="1">Tabelle1!G543</f>
        <v>10</v>
      </c>
      <c r="E638" s="12" t="str">
        <f ca="1">Tabelle1!H543</f>
        <v>Fallbericht aus der Praxis</v>
      </c>
    </row>
    <row r="639" spans="1:5">
      <c r="B639" s="12" t="str">
        <f ca="1">Tabelle1!F544</f>
        <v>Dr. Peithner Sonderpreis für Forschung in der Homöopathie 2014</v>
      </c>
      <c r="C639" s="12" t="str">
        <f ca="1">Tabelle1!E544</f>
        <v>Redaktion</v>
      </c>
      <c r="D639" s="13">
        <f ca="1">Tabelle1!G544</f>
        <v>2</v>
      </c>
      <c r="E639" s="12" t="str">
        <f ca="1">Tabelle1!H544</f>
        <v>Bericht</v>
      </c>
    </row>
    <row r="640" spans="1:5">
      <c r="B640" s="12" t="str">
        <f ca="1">Tabelle1!F545</f>
        <v xml:space="preserve"> "Heilkraft der Alpen" Mauterndorf, 10. - 12. 4. 2015</v>
      </c>
      <c r="C640" s="12" t="str">
        <f ca="1">Tabelle1!E545</f>
        <v>Redaktion</v>
      </c>
      <c r="D640" s="13">
        <f ca="1">Tabelle1!G545</f>
        <v>2</v>
      </c>
      <c r="E640" s="12" t="str">
        <f ca="1">Tabelle1!H545</f>
        <v>Kongress</v>
      </c>
    </row>
    <row r="641" spans="1:5">
      <c r="B641" s="12" t="str">
        <f ca="1">Tabelle1!F546</f>
        <v>Schweiß - auch im Sommer ein Tabuthema (Nosweat Kapseln)</v>
      </c>
      <c r="C641" s="12" t="str">
        <f ca="1">Tabelle1!E546</f>
        <v>Madaus</v>
      </c>
      <c r="D641" s="13">
        <f ca="1">Tabelle1!G546</f>
        <v>11</v>
      </c>
      <c r="E641" s="12" t="str">
        <f ca="1">Tabelle1!H546</f>
        <v>Produktprofil</v>
      </c>
    </row>
    <row r="642" spans="1:5">
      <c r="B642" s="12" t="str">
        <f ca="1">Tabelle1!F547</f>
        <v>Schweißausbrüche? Cool bleiben mit frischem Salbei</v>
      </c>
      <c r="C642" s="12" t="str">
        <f ca="1">Tabelle1!E547</f>
        <v>guterrat Gesundheitsprodukte</v>
      </c>
      <c r="D642" s="13">
        <f ca="1">Tabelle1!G547</f>
        <v>14</v>
      </c>
      <c r="E642" s="12" t="str">
        <f ca="1">Tabelle1!H547</f>
        <v>Produktprofil</v>
      </c>
    </row>
    <row r="643" spans="1:5">
      <c r="B643" s="12" t="str">
        <f ca="1">Tabelle1!F548</f>
        <v>Stress - Eine unterschätzte Gefahr</v>
      </c>
      <c r="C643" s="12" t="str">
        <f ca="1">Tabelle1!E548</f>
        <v>Austroplant</v>
      </c>
      <c r="D643" s="13">
        <f ca="1">Tabelle1!G548</f>
        <v>15</v>
      </c>
      <c r="E643" s="12" t="str">
        <f ca="1">Tabelle1!H548</f>
        <v>Produktprofil</v>
      </c>
    </row>
    <row r="644" spans="1:5">
      <c r="B644" s="12">
        <f ca="1">Tabelle1!F549</f>
        <v>0</v>
      </c>
      <c r="C644" s="12">
        <f ca="1">Tabelle1!E549</f>
        <v>0</v>
      </c>
      <c r="D644" s="13">
        <f ca="1">Tabelle1!G549</f>
        <v>0</v>
      </c>
      <c r="E644" s="12" t="str">
        <f ca="1">Tabelle1!H549</f>
        <v>--</v>
      </c>
    </row>
    <row r="645" spans="1:5">
      <c r="B645" s="19"/>
      <c r="C645" s="19"/>
      <c r="D645" s="20"/>
      <c r="E645" s="19"/>
    </row>
    <row r="646" spans="1:5">
      <c r="B646" s="19"/>
      <c r="C646" s="19"/>
      <c r="D646" s="20"/>
      <c r="E646" s="19"/>
    </row>
    <row r="647" spans="1:5">
      <c r="B647" s="19"/>
      <c r="C647" s="19"/>
      <c r="D647" s="20"/>
      <c r="E647" s="19"/>
    </row>
    <row r="648" spans="1:5">
      <c r="B648" s="12">
        <f ca="1">Tabelle1!F549</f>
        <v>0</v>
      </c>
      <c r="C648" s="12">
        <f ca="1">Tabelle1!E549</f>
        <v>0</v>
      </c>
      <c r="D648" s="13">
        <f ca="1">Tabelle1!G549</f>
        <v>0</v>
      </c>
      <c r="E648" s="12" t="str">
        <f ca="1">Tabelle1!H549</f>
        <v>--</v>
      </c>
    </row>
    <row r="649" spans="1:5">
      <c r="A649" s="2" t="str">
        <f ca="1">"4"&amp;"|"&amp;Tabelle1!D550</f>
        <v>4|Erkältungskrankheiten</v>
      </c>
      <c r="B649" s="12" t="str">
        <f ca="1">Tabelle1!F550</f>
        <v>Atemwegsinfekte/Husten: Antibiotika versus Phytotherapie</v>
      </c>
      <c r="C649" s="12" t="str">
        <f ca="1">Tabelle1!E550</f>
        <v>Schapowal, Andreas</v>
      </c>
      <c r="D649" s="13" t="str">
        <f ca="1">Tabelle1!G550</f>
        <v>4 - 6</v>
      </c>
      <c r="E649" s="12" t="str">
        <f ca="1">Tabelle1!H550</f>
        <v>Schwerpunkt</v>
      </c>
    </row>
    <row r="650" spans="1:5">
      <c r="B650" s="12" t="str">
        <f ca="1">Tabelle1!F551</f>
        <v>Pharmakobotansiche Exkursion Unken/Salzburg, 5. - 11. 7.2015</v>
      </c>
      <c r="C650" s="12" t="str">
        <f ca="1">Tabelle1!E551</f>
        <v>Huber, Anna, et al.</v>
      </c>
      <c r="D650" s="13" t="str">
        <f ca="1">Tabelle1!G551</f>
        <v>10 - 11</v>
      </c>
      <c r="E650" s="12" t="str">
        <f ca="1">Tabelle1!H551</f>
        <v xml:space="preserve">Exkursion </v>
      </c>
    </row>
    <row r="651" spans="1:5">
      <c r="B651" s="12" t="str">
        <f ca="1">Tabelle1!F552</f>
        <v>Isländische Flechte (Cetraria islandica)</v>
      </c>
      <c r="C651" s="12" t="str">
        <f ca="1">Tabelle1!E552</f>
        <v>Länger, Reinhard</v>
      </c>
      <c r="D651" s="13" t="str">
        <f ca="1">Tabelle1!G552</f>
        <v>7</v>
      </c>
      <c r="E651" s="12" t="str">
        <f ca="1">Tabelle1!H552</f>
        <v>Pflanzenprofil</v>
      </c>
    </row>
    <row r="652" spans="1:5">
      <c r="B652" s="12" t="str">
        <f ca="1">Tabelle1!F553</f>
        <v>Grippaler Infekt</v>
      </c>
      <c r="C652" s="12" t="str">
        <f ca="1">Tabelle1!E553</f>
        <v>Hafner, Wolfgang</v>
      </c>
      <c r="D652" s="13" t="str">
        <f ca="1">Tabelle1!G553</f>
        <v>14</v>
      </c>
      <c r="E652" s="12" t="str">
        <f ca="1">Tabelle1!H553</f>
        <v>Fallbericht aus der Praxis</v>
      </c>
    </row>
    <row r="653" spans="1:5">
      <c r="B653" s="12" t="str">
        <f ca="1">Tabelle1!F554</f>
        <v>Thema Venen: Was ist eigentlich Aescin? (Reparil Dragees)</v>
      </c>
      <c r="C653" s="12" t="str">
        <f ca="1">Tabelle1!E554</f>
        <v>Madaus</v>
      </c>
      <c r="D653" s="13">
        <f ca="1">Tabelle1!G554</f>
        <v>13</v>
      </c>
      <c r="E653" s="12" t="str">
        <f ca="1">Tabelle1!H554</f>
        <v>Produktprofil</v>
      </c>
    </row>
    <row r="654" spans="1:5">
      <c r="B654" s="12" t="str">
        <f ca="1">Tabelle1!F555</f>
        <v>Kaloba - Bei Erkältungen dreifach wirksam</v>
      </c>
      <c r="C654" s="12" t="str">
        <f ca="1">Tabelle1!E555</f>
        <v>Austroplant</v>
      </c>
      <c r="D654" s="13">
        <f ca="1">Tabelle1!G555</f>
        <v>15</v>
      </c>
      <c r="E654" s="12" t="str">
        <f ca="1">Tabelle1!H555</f>
        <v>Produktprofil</v>
      </c>
    </row>
    <row r="655" spans="1:5">
      <c r="B655" s="12">
        <f ca="1">Tabelle1!F556</f>
        <v>0</v>
      </c>
      <c r="C655" s="12">
        <f ca="1">Tabelle1!E556</f>
        <v>0</v>
      </c>
      <c r="D655" s="13">
        <f ca="1">Tabelle1!G556</f>
        <v>0</v>
      </c>
      <c r="E655" s="12" t="str">
        <f ca="1">Tabelle1!H556</f>
        <v>--</v>
      </c>
    </row>
    <row r="656" spans="1:5">
      <c r="B656" s="19"/>
      <c r="C656" s="19"/>
      <c r="D656" s="20"/>
      <c r="E656" s="19"/>
    </row>
    <row r="657" spans="1:5">
      <c r="B657" s="19"/>
      <c r="C657" s="19"/>
      <c r="D657" s="20"/>
      <c r="E657" s="19"/>
    </row>
    <row r="658" spans="1:5">
      <c r="B658" s="19"/>
      <c r="C658" s="19"/>
      <c r="D658" s="20"/>
      <c r="E658" s="19"/>
    </row>
    <row r="659" spans="1:5">
      <c r="B659" s="19"/>
      <c r="C659" s="19"/>
      <c r="D659" s="20"/>
      <c r="E659" s="19"/>
    </row>
    <row r="660" spans="1:5">
      <c r="B660" s="19"/>
      <c r="C660" s="19"/>
      <c r="D660" s="20"/>
      <c r="E660" s="19"/>
    </row>
    <row r="661" spans="1:5">
      <c r="B661" s="12">
        <f ca="1">Tabelle1!F556</f>
        <v>0</v>
      </c>
      <c r="C661" s="12">
        <f ca="1">Tabelle1!E556</f>
        <v>0</v>
      </c>
      <c r="D661" s="13">
        <f ca="1">Tabelle1!G556</f>
        <v>0</v>
      </c>
      <c r="E661" s="12" t="str">
        <f ca="1">Tabelle1!H556</f>
        <v>--</v>
      </c>
    </row>
    <row r="662" spans="1:5">
      <c r="A662" s="2" t="str">
        <f ca="1">"5"&amp;"|"&amp;Tabelle1!D557</f>
        <v>5|Wechsel + Depression</v>
      </c>
      <c r="B662" s="12" t="str">
        <f ca="1">Tabelle1!F557</f>
        <v>Phytopharmaka in der Frauenheilkunde</v>
      </c>
      <c r="C662" s="12" t="str">
        <f ca="1">Tabelle1!E557</f>
        <v>Beer, André-Michael</v>
      </c>
      <c r="D662" s="13" t="str">
        <f ca="1">Tabelle1!G557</f>
        <v>4 - 6</v>
      </c>
      <c r="E662" s="12" t="str">
        <f ca="1">Tabelle1!H557</f>
        <v>Schwerpunkt</v>
      </c>
    </row>
    <row r="663" spans="1:5">
      <c r="B663" s="12" t="str">
        <f ca="1">Tabelle1!F558</f>
        <v>Die Leber als Zielorgan von Phytopharmaka  (Romanshorn/Schweiz, 4. 9. 2015)</v>
      </c>
      <c r="C663" s="12" t="str">
        <f ca="1">Tabelle1!E558</f>
        <v>Pittner, Heribert</v>
      </c>
      <c r="D663" s="13" t="str">
        <f ca="1">Tabelle1!G558</f>
        <v>8</v>
      </c>
      <c r="E663" s="12" t="str">
        <f ca="1">Tabelle1!H558</f>
        <v>Kongress</v>
      </c>
    </row>
    <row r="664" spans="1:5">
      <c r="B664" s="12" t="str">
        <f ca="1">Tabelle1!F559</f>
        <v>Frauenmantel (Alchemilla)</v>
      </c>
      <c r="C664" s="12" t="str">
        <f ca="1">Tabelle1!E559</f>
        <v>Länger, Reinhard</v>
      </c>
      <c r="D664" s="13" t="str">
        <f ca="1">Tabelle1!G559</f>
        <v>7</v>
      </c>
      <c r="E664" s="12" t="str">
        <f ca="1">Tabelle1!H559</f>
        <v>Pflanzenprofil</v>
      </c>
    </row>
    <row r="665" spans="1:5">
      <c r="B665" s="12" t="str">
        <f ca="1">Tabelle1!F560</f>
        <v>Abstractband 30. Südtiroler Herbstgespräche 2015/Bozen</v>
      </c>
      <c r="C665" s="12" t="str">
        <f ca="1">Tabelle1!E560</f>
        <v>Diverse Autoren/Autorinnen</v>
      </c>
      <c r="D665" s="13" t="str">
        <f ca="1">Tabelle1!G560</f>
        <v>9 -16</v>
      </c>
      <c r="E665" s="12" t="str">
        <f ca="1">Tabelle1!H560</f>
        <v>Kongress</v>
      </c>
    </row>
    <row r="666" spans="1:5">
      <c r="B666" s="12" t="str">
        <f ca="1">Tabelle1!F561</f>
        <v>Echinacin Saft versus Placebo: Rezidivrate signifikant gesengt</v>
      </c>
      <c r="C666" s="12" t="str">
        <f ca="1">Tabelle1!E561</f>
        <v>Madaus</v>
      </c>
      <c r="D666" s="13" t="str">
        <f ca="1">Tabelle1!G561</f>
        <v>21</v>
      </c>
      <c r="E666" s="12" t="str">
        <f ca="1">Tabelle1!H561</f>
        <v>Produktprofil</v>
      </c>
    </row>
    <row r="667" spans="1:5">
      <c r="B667" s="12" t="str">
        <f ca="1">Tabelle1!F562</f>
        <v>Schlafstörungen</v>
      </c>
      <c r="C667" s="12" t="str">
        <f ca="1">Tabelle1!E562</f>
        <v>Sinnitsch, Monika</v>
      </c>
      <c r="D667" s="13" t="str">
        <f ca="1">Tabelle1!G562</f>
        <v>22</v>
      </c>
      <c r="E667" s="12" t="str">
        <f ca="1">Tabelle1!H562</f>
        <v>Fallbericht aus der Praxis</v>
      </c>
    </row>
    <row r="668" spans="1:5">
      <c r="B668" s="12" t="str">
        <f ca="1">Tabelle1!F563</f>
        <v>Phytotherapie schützt die Zellkraftwerke (Cerebokan)</v>
      </c>
      <c r="C668" s="12" t="str">
        <f ca="1">Tabelle1!E563</f>
        <v>Austroplant</v>
      </c>
      <c r="D668" s="13" t="str">
        <f ca="1">Tabelle1!G563</f>
        <v>23</v>
      </c>
      <c r="E668" s="12" t="str">
        <f ca="1">Tabelle1!H563</f>
        <v>Produktprofil</v>
      </c>
    </row>
    <row r="669" spans="1:5">
      <c r="B669" s="12">
        <f ca="1">Tabelle1!F564</f>
        <v>0</v>
      </c>
      <c r="C669" s="12">
        <f ca="1">Tabelle1!E564</f>
        <v>0</v>
      </c>
      <c r="D669" s="13">
        <f ca="1">Tabelle1!G564</f>
        <v>0</v>
      </c>
      <c r="E669" s="12" t="str">
        <f ca="1">Tabelle1!H564</f>
        <v>--</v>
      </c>
    </row>
    <row r="670" spans="1:5">
      <c r="B670" s="19"/>
      <c r="C670" s="19"/>
      <c r="D670" s="20"/>
      <c r="E670" s="19"/>
    </row>
    <row r="671" spans="1:5">
      <c r="A671" s="2" t="str">
        <f ca="1">"6"&amp;"|"&amp;Tabelle1!D565</f>
        <v>6|Gastroenterologie</v>
      </c>
      <c r="B671" s="12" t="str">
        <f ca="1">Tabelle1!F565</f>
        <v>Nichtalkoholische Fettlebererkrankungen: Der Weg zur Leberzirrhose</v>
      </c>
      <c r="C671" s="12" t="str">
        <f ca="1">Tabelle1!E565</f>
        <v>Nieber, Karen</v>
      </c>
      <c r="D671" s="13" t="str">
        <f ca="1">Tabelle1!G565</f>
        <v>4 - 5</v>
      </c>
      <c r="E671" s="12" t="str">
        <f ca="1">Tabelle1!H565</f>
        <v>Schwerpunkt</v>
      </c>
    </row>
    <row r="672" spans="1:5">
      <c r="B672" s="12" t="str">
        <f ca="1">Tabelle1!F566</f>
        <v xml:space="preserve"> GPT- Phytokongress 2015: "Phytotherapie im therapeutischen Konzert", Rostock/Warnemünde, 8. - 10. 10. 2015)</v>
      </c>
      <c r="C672" s="12" t="str">
        <f ca="1">Tabelle1!E566</f>
        <v>Pittner, Heribert</v>
      </c>
      <c r="D672" s="13" t="str">
        <f ca="1">Tabelle1!G566</f>
        <v>8</v>
      </c>
      <c r="E672" s="12" t="str">
        <f ca="1">Tabelle1!H566</f>
        <v>Kongress</v>
      </c>
    </row>
    <row r="673" spans="2:5">
      <c r="B673" s="12" t="str">
        <f ca="1">Tabelle1!F568</f>
        <v>Welche Viren im Herbst zum Angriff ansetzen</v>
      </c>
      <c r="C673" s="12" t="str">
        <f ca="1">Tabelle1!E568</f>
        <v>Nowotny, Norbert</v>
      </c>
      <c r="D673" s="13" t="str">
        <f ca="1">Tabelle1!G568</f>
        <v>12 - 13</v>
      </c>
      <c r="E673" s="12" t="str">
        <f ca="1">Tabelle1!H568</f>
        <v>Sonderteil</v>
      </c>
    </row>
    <row r="674" spans="2:5">
      <c r="B674" s="12" t="str">
        <f ca="1">Tabelle1!F569</f>
        <v>Pflanzliche Wirkstoffe mit antiviraler Wirkung</v>
      </c>
      <c r="C674" s="12" t="str">
        <f ca="1">Tabelle1!E569</f>
        <v>Bauer, Rudolf</v>
      </c>
      <c r="D674" s="13" t="str">
        <f ca="1">Tabelle1!G569</f>
        <v>13 - 14</v>
      </c>
      <c r="E674" s="12" t="str">
        <f ca="1">Tabelle1!H569</f>
        <v>Sonderteil</v>
      </c>
    </row>
    <row r="675" spans="2:5">
      <c r="B675" s="12" t="str">
        <f ca="1">Tabelle1!F570</f>
        <v>30. Südtiroler Herbstgespräche in Bozen/Meran: Cannabis, Drachenblut, … und perfektes Wetter!</v>
      </c>
      <c r="C675" s="12" t="str">
        <f ca="1">Tabelle1!E570</f>
        <v>Walter, Alexandra</v>
      </c>
      <c r="D675" s="13" t="str">
        <f ca="1">Tabelle1!G570</f>
        <v>20 - 22</v>
      </c>
      <c r="E675" s="12" t="str">
        <f ca="1">Tabelle1!H570</f>
        <v>Kongress</v>
      </c>
    </row>
    <row r="676" spans="2:5">
      <c r="B676" s="12" t="str">
        <f ca="1">Tabelle1!F571</f>
        <v>Bocksdorn (Lycium)</v>
      </c>
      <c r="C676" s="12" t="str">
        <f ca="1">Tabelle1!E571</f>
        <v>Länger, Reinhard</v>
      </c>
      <c r="D676" s="13" t="str">
        <f ca="1">Tabelle1!G571</f>
        <v>22</v>
      </c>
      <c r="E676" s="12" t="str">
        <f ca="1">Tabelle1!H571</f>
        <v>Pflanzenprofil</v>
      </c>
    </row>
    <row r="677" spans="2:5">
      <c r="B677" s="12" t="str">
        <f ca="1">Tabelle1!F572</f>
        <v>Obstipation</v>
      </c>
      <c r="C677" s="12" t="str">
        <f ca="1">Tabelle1!E572</f>
        <v>Stöckl, Veronika</v>
      </c>
      <c r="D677" s="13" t="str">
        <f ca="1">Tabelle1!G572</f>
        <v>23</v>
      </c>
      <c r="E677" s="12" t="str">
        <f ca="1">Tabelle1!H572</f>
        <v>Fallbericht aus der Praxis</v>
      </c>
    </row>
    <row r="678" spans="2:5">
      <c r="B678" s="12" t="str">
        <f ca="1">Tabelle1!F573</f>
        <v>GeloMyrtol: Wirkt bei Sinusitis und Bronchitis</v>
      </c>
      <c r="C678" s="12" t="str">
        <f ca="1">Tabelle1!E573</f>
        <v>Gebro</v>
      </c>
      <c r="D678" s="13">
        <f ca="1">Tabelle1!G573</f>
        <v>6</v>
      </c>
      <c r="E678" s="12" t="str">
        <f ca="1">Tabelle1!H573</f>
        <v>Produktprofil</v>
      </c>
    </row>
    <row r="679" spans="2:5">
      <c r="B679" s="12" t="str">
        <f ca="1">Tabelle1!F574</f>
        <v>Kaloba - Bei Erkältungen dreifach wirksam</v>
      </c>
      <c r="C679" s="12" t="str">
        <f ca="1">Tabelle1!E574</f>
        <v>Austroplant</v>
      </c>
      <c r="D679" s="13">
        <f ca="1">Tabelle1!G574</f>
        <v>9</v>
      </c>
      <c r="E679" s="12" t="str">
        <f ca="1">Tabelle1!H574</f>
        <v>Produktprofil</v>
      </c>
    </row>
    <row r="680" spans="2:5">
      <c r="B680" s="12" t="str">
        <f ca="1">Tabelle1!F575</f>
        <v>Netzwerk- Wirkung von tibetischen Kräuterrezepturen (PADMA)</v>
      </c>
      <c r="C680" s="12" t="str">
        <f ca="1">Tabelle1!E575</f>
        <v>Redaktion</v>
      </c>
      <c r="D680" s="13">
        <f ca="1">Tabelle1!G575</f>
        <v>10</v>
      </c>
      <c r="E680" s="12" t="str">
        <f ca="1">Tabelle1!H575</f>
        <v>Produktprofil</v>
      </c>
    </row>
    <row r="681" spans="2:5">
      <c r="B681" s="12" t="str">
        <f ca="1">Tabelle1!F567</f>
        <v>Natürliche Waffen gegen Virusinfektionen: Der Sonnenhut (Echinaforce)</v>
      </c>
      <c r="C681" s="12" t="str">
        <f ca="1">Tabelle1!E567</f>
        <v>Schapowal, Andreas</v>
      </c>
      <c r="D681" s="13" t="str">
        <f ca="1">Tabelle1!G567</f>
        <v>11 - 12</v>
      </c>
      <c r="E681" s="12" t="str">
        <f ca="1">Tabelle1!H567</f>
        <v>Sonderteil</v>
      </c>
    </row>
    <row r="682" spans="2:5">
      <c r="B682" s="12" t="str">
        <f ca="1">Tabelle1!F576</f>
        <v>Bei Harnwegsinfekt; sinnvoll kombinieren! Bärentraube und Cranberry in eiuner Kapsel (Urgenin Blasenkapseln)</v>
      </c>
      <c r="C682" s="12" t="str">
        <f ca="1">Tabelle1!E576</f>
        <v>Madaus</v>
      </c>
      <c r="D682" s="13">
        <f ca="1">Tabelle1!G576</f>
        <v>15</v>
      </c>
      <c r="E682" s="12" t="str">
        <f ca="1">Tabelle1!H576</f>
        <v>Produktprofil</v>
      </c>
    </row>
    <row r="683" spans="2:5">
      <c r="B683" s="25" t="str">
        <f ca="1">Tabelle1!F577</f>
        <v>Isoflavone- sichere Wirkungsweise jetzt bestätigt</v>
      </c>
      <c r="C683" s="25" t="str">
        <f ca="1">Tabelle1!E577</f>
        <v>Apomedica</v>
      </c>
      <c r="D683" s="26">
        <f ca="1">Tabelle1!G577</f>
        <v>19</v>
      </c>
      <c r="E683" s="25" t="str">
        <f ca="1">Tabelle1!H577</f>
        <v>Produktprofil</v>
      </c>
    </row>
    <row r="684" spans="2:5">
      <c r="B684" s="25">
        <f ca="1">Tabelle1!F578</f>
        <v>0</v>
      </c>
      <c r="C684" s="25">
        <f ca="1">Tabelle1!E578</f>
        <v>0</v>
      </c>
      <c r="D684" s="26">
        <f ca="1">Tabelle1!G578</f>
        <v>0</v>
      </c>
      <c r="E684" s="25" t="str">
        <f ca="1">Tabelle1!H578</f>
        <v>--</v>
      </c>
    </row>
    <row r="685" spans="2:5">
      <c r="B685" s="19"/>
      <c r="C685" s="19"/>
      <c r="D685" s="20"/>
      <c r="E685" s="19"/>
    </row>
    <row r="686" spans="2:5">
      <c r="B686" s="19"/>
      <c r="C686" s="19"/>
      <c r="D686" s="20"/>
      <c r="E686" s="19"/>
    </row>
    <row r="687" spans="2:5">
      <c r="B687" s="19"/>
      <c r="C687" s="19"/>
      <c r="D687" s="20"/>
      <c r="E687" s="19"/>
    </row>
    <row r="688" spans="2:5">
      <c r="B688" s="19"/>
      <c r="C688" s="19"/>
      <c r="D688" s="20"/>
      <c r="E688" s="19"/>
    </row>
    <row r="689" spans="1:5">
      <c r="B689" s="19"/>
      <c r="C689" s="19"/>
      <c r="D689" s="20"/>
      <c r="E689" s="19"/>
    </row>
    <row r="690" spans="1:5">
      <c r="B690" s="19"/>
      <c r="C690" s="19"/>
      <c r="D690" s="20"/>
      <c r="E690" s="19"/>
    </row>
    <row r="691" spans="1:5" ht="18">
      <c r="A691" s="11">
        <v>2016</v>
      </c>
    </row>
    <row r="692" spans="1:5" ht="15.6">
      <c r="A692" s="10" t="s">
        <v>1001</v>
      </c>
      <c r="B692" s="10" t="str">
        <f ca="1">Tabelle1!F1</f>
        <v>Titel</v>
      </c>
      <c r="C692" s="10" t="s">
        <v>1002</v>
      </c>
      <c r="D692" s="10" t="s">
        <v>574</v>
      </c>
      <c r="E692" s="10" t="s">
        <v>1003</v>
      </c>
    </row>
    <row r="693" spans="1:5">
      <c r="A693" s="2" t="str">
        <f ca="1">"1"&amp;"|"&amp;Tabelle1!D579</f>
        <v>1|Psychoaktive Pflanzen</v>
      </c>
      <c r="B693" s="12" t="str">
        <f ca="1">Tabelle1!F579</f>
        <v>Kava als pflanzliches Anxiolytikum: Chancen auf ein Come-back?</v>
      </c>
      <c r="C693" s="12" t="str">
        <f ca="1">Tabelle1!E579</f>
        <v>Schmidt, Mathias</v>
      </c>
      <c r="D693" s="13" t="str">
        <f ca="1">Tabelle1!G579</f>
        <v>4 - 6</v>
      </c>
      <c r="E693" s="12" t="str">
        <f ca="1">Tabelle1!H579</f>
        <v>Schwerpunkt</v>
      </c>
    </row>
    <row r="694" spans="1:5">
      <c r="B694" s="12" t="str">
        <f ca="1">Tabelle1!F580</f>
        <v>Frauenmantel (Silbermantel) - Alchemilla vulgaris (alpina) L.s.l.</v>
      </c>
      <c r="C694" s="12" t="str">
        <f ca="1">Tabelle1!E580</f>
        <v>Locnikar, Lisa</v>
      </c>
      <c r="D694" s="13" t="str">
        <f ca="1">Tabelle1!G580</f>
        <v>7 - 9</v>
      </c>
      <c r="E694" s="12" t="str">
        <f ca="1">Tabelle1!H580</f>
        <v>Pflanzenprofil</v>
      </c>
    </row>
    <row r="695" spans="1:5">
      <c r="B695" s="12" t="str">
        <f ca="1">Tabelle1!F581</f>
        <v>30. Schweizerische Jahrestagung für Phytotherapie (Baden, 11. 11. 2015): Support für die Phytotherapie in der Pädiatrie</v>
      </c>
      <c r="C695" s="12" t="str">
        <f ca="1">Tabelle1!E581</f>
        <v>Meier, Beat</v>
      </c>
      <c r="D695" s="13" t="str">
        <f ca="1">Tabelle1!G581</f>
        <v>12 - 13</v>
      </c>
      <c r="E695" s="12" t="str">
        <f ca="1">Tabelle1!H581</f>
        <v>Kongress</v>
      </c>
    </row>
    <row r="696" spans="1:5">
      <c r="B696" s="12" t="str">
        <f ca="1">Tabelle1!F582</f>
        <v>Cannabis - immer wieder aktuell</v>
      </c>
      <c r="C696" s="12" t="str">
        <f ca="1">Tabelle1!E582</f>
        <v>Redaktion</v>
      </c>
      <c r="D696" s="13" t="str">
        <f ca="1">Tabelle1!G582</f>
        <v>13</v>
      </c>
      <c r="E696" s="12" t="str">
        <f ca="1">Tabelle1!H582</f>
        <v>Bericht</v>
      </c>
    </row>
    <row r="697" spans="1:5">
      <c r="B697" s="12" t="str">
        <f ca="1">Tabelle1!F583</f>
        <v>Chia und "basil-seeds"- Superfood und mehr?</v>
      </c>
      <c r="C697" s="12" t="str">
        <f ca="1">Tabelle1!E583</f>
        <v>Till, Susanne</v>
      </c>
      <c r="D697" s="13" t="str">
        <f ca="1">Tabelle1!G583</f>
        <v>18</v>
      </c>
      <c r="E697" s="12" t="str">
        <f ca="1">Tabelle1!H583</f>
        <v>Pflanzenprofil</v>
      </c>
    </row>
    <row r="698" spans="1:5">
      <c r="B698" s="12" t="str">
        <f ca="1">Tabelle1!F584</f>
        <v>Goldmohnkraut (Eschscholzia california)</v>
      </c>
      <c r="C698" s="12" t="str">
        <f ca="1">Tabelle1!E584</f>
        <v>Länger, Reinhard</v>
      </c>
      <c r="D698" s="13" t="str">
        <f ca="1">Tabelle1!G584</f>
        <v>16</v>
      </c>
      <c r="E698" s="12" t="str">
        <f ca="1">Tabelle1!H584</f>
        <v>Pflanzenprofil</v>
      </c>
    </row>
    <row r="699" spans="1:5">
      <c r="B699" s="12" t="str">
        <f ca="1">Tabelle1!F585</f>
        <v>Hitzewallungen und Schlafstörungen</v>
      </c>
      <c r="C699" s="12" t="str">
        <f ca="1">Tabelle1!E585</f>
        <v>Hanner, Barbara</v>
      </c>
      <c r="D699" s="13" t="str">
        <f ca="1">Tabelle1!G585</f>
        <v>11</v>
      </c>
      <c r="E699" s="12" t="str">
        <f ca="1">Tabelle1!H585</f>
        <v>Fallbericht aus der Praxis</v>
      </c>
    </row>
    <row r="700" spans="1:5">
      <c r="B700" s="12" t="str">
        <f ca="1">Tabelle1!F586</f>
        <v>Mit Mutterkraut raus aus der Migräne- Falle</v>
      </c>
      <c r="C700" s="12" t="str">
        <f ca="1">Tabelle1!E586</f>
        <v>Apomedica</v>
      </c>
      <c r="D700" s="13" t="str">
        <f ca="1">Tabelle1!G586</f>
        <v>14 - 15</v>
      </c>
      <c r="E700" s="12" t="str">
        <f ca="1">Tabelle1!H586</f>
        <v>Produktprofil</v>
      </c>
    </row>
    <row r="701" spans="1:5">
      <c r="B701" s="12" t="str">
        <f ca="1">Tabelle1!F587</f>
        <v>Cholesterin in der Praxis: Österreichische Daten bestätigen nicht-medikamentösen Ansatz mit Berberin, Rotem Hefereis und Policosanol</v>
      </c>
      <c r="C701" s="12" t="str">
        <f ca="1">Tabelle1!E587</f>
        <v>MedaPharma</v>
      </c>
      <c r="D701" s="13">
        <f ca="1">Tabelle1!G587</f>
        <v>17</v>
      </c>
      <c r="E701" s="12" t="str">
        <f ca="1">Tabelle1!H587</f>
        <v>Produktprofil</v>
      </c>
    </row>
    <row r="702" spans="1:5">
      <c r="B702" s="12">
        <f ca="1">Tabelle1!F588</f>
        <v>0</v>
      </c>
      <c r="C702" s="12">
        <f ca="1">Tabelle1!E588</f>
        <v>0</v>
      </c>
      <c r="D702" s="13">
        <f ca="1">Tabelle1!G588</f>
        <v>0</v>
      </c>
      <c r="E702" s="12" t="str">
        <f ca="1">Tabelle1!H588</f>
        <v>--</v>
      </c>
    </row>
    <row r="703" spans="1:5">
      <c r="B703" s="19"/>
      <c r="C703" s="19"/>
      <c r="D703" s="20"/>
      <c r="E703" s="19"/>
    </row>
    <row r="704" spans="1:5">
      <c r="B704" s="19"/>
      <c r="C704" s="19"/>
      <c r="D704" s="20"/>
      <c r="E704" s="19"/>
    </row>
    <row r="705" spans="1:5">
      <c r="B705" s="19"/>
      <c r="C705" s="19"/>
      <c r="D705" s="20"/>
      <c r="E705" s="19"/>
    </row>
    <row r="706" spans="1:5">
      <c r="B706" s="19"/>
      <c r="C706" s="19"/>
      <c r="D706" s="20"/>
      <c r="E706" s="19"/>
    </row>
    <row r="707" spans="1:5">
      <c r="B707" s="19"/>
      <c r="C707" s="19"/>
      <c r="D707" s="20"/>
      <c r="E707" s="19"/>
    </row>
    <row r="708" spans="1:5">
      <c r="B708" s="12">
        <f ca="1">Tabelle1!F588</f>
        <v>0</v>
      </c>
      <c r="C708" s="12">
        <f ca="1">Tabelle1!E588</f>
        <v>0</v>
      </c>
      <c r="D708" s="13">
        <f ca="1">Tabelle1!G588</f>
        <v>0</v>
      </c>
      <c r="E708" s="12" t="str">
        <f ca="1">Tabelle1!H588</f>
        <v>--</v>
      </c>
    </row>
    <row r="709" spans="1:5">
      <c r="A709" s="2" t="str">
        <f ca="1">"2"&amp;"|"&amp;Tabelle1!D590</f>
        <v>2|Urologie</v>
      </c>
      <c r="B709" s="12" t="str">
        <f ca="1">Tabelle1!F590</f>
        <v>Phytopharmaka in der Urologie</v>
      </c>
      <c r="C709" s="12" t="str">
        <f ca="1">Tabelle1!E590</f>
        <v>Strasz, Norbert</v>
      </c>
      <c r="D709" s="13" t="str">
        <f ca="1">Tabelle1!G590</f>
        <v>4 - 5</v>
      </c>
      <c r="E709" s="12" t="str">
        <f ca="1">Tabelle1!H590</f>
        <v>Schwerpunkt</v>
      </c>
    </row>
    <row r="710" spans="1:5">
      <c r="B710" s="12" t="str">
        <f ca="1">Tabelle1!F591</f>
        <v>Weidenröschen- Epilobium bei benigner Prostatahyperplasie</v>
      </c>
      <c r="C710" s="12" t="str">
        <f ca="1">Tabelle1!E591</f>
        <v>Gerlach, Siegrun</v>
      </c>
      <c r="D710" s="13" t="str">
        <f ca="1">Tabelle1!G591</f>
        <v>8 - 9</v>
      </c>
      <c r="E710" s="12" t="str">
        <f ca="1">Tabelle1!H591</f>
        <v>Schwerpunkt</v>
      </c>
    </row>
    <row r="711" spans="1:5">
      <c r="B711" s="12" t="str">
        <f ca="1">Tabelle1!F592</f>
        <v>Konstruktive Kritik sieht anders aus</v>
      </c>
      <c r="C711" s="12" t="str">
        <f ca="1">Tabelle1!E592</f>
        <v>Kopp, Brigitte</v>
      </c>
      <c r="D711" s="13" t="str">
        <f ca="1">Tabelle1!G592</f>
        <v>14 - 16</v>
      </c>
      <c r="E711" s="12" t="str">
        <f ca="1">Tabelle1!H592</f>
        <v>Bericht</v>
      </c>
    </row>
    <row r="712" spans="1:5">
      <c r="B712" s="12" t="str">
        <f ca="1">Tabelle1!F593</f>
        <v>Neuigkeiten von ESCOP</v>
      </c>
      <c r="C712" s="12" t="str">
        <f ca="1">Tabelle1!E593</f>
        <v>Redaktion</v>
      </c>
      <c r="D712" s="13" t="str">
        <f ca="1">Tabelle1!G593</f>
        <v>17</v>
      </c>
      <c r="E712" s="12" t="str">
        <f ca="1">Tabelle1!H593</f>
        <v>Bericht</v>
      </c>
    </row>
    <row r="713" spans="1:5">
      <c r="B713" s="12" t="str">
        <f ca="1">Tabelle1!F594</f>
        <v>Klein- Mausohrhabichtskraut (Hieracium pilosella)</v>
      </c>
      <c r="C713" s="12" t="str">
        <f ca="1">Tabelle1!E594</f>
        <v>Länger, Reinhard</v>
      </c>
      <c r="D713" s="13" t="str">
        <f ca="1">Tabelle1!G594</f>
        <v>6</v>
      </c>
      <c r="E713" s="12" t="str">
        <f ca="1">Tabelle1!H594</f>
        <v>Pflanzenprofil</v>
      </c>
    </row>
    <row r="714" spans="1:5">
      <c r="B714" s="12" t="str">
        <f ca="1">Tabelle1!F595</f>
        <v>Chronische Zystitis</v>
      </c>
      <c r="C714" s="12" t="str">
        <f ca="1">Tabelle1!E595</f>
        <v>Kurzreiter, Hermine</v>
      </c>
      <c r="D714" s="13" t="str">
        <f ca="1">Tabelle1!G595</f>
        <v>18</v>
      </c>
      <c r="E714" s="12" t="str">
        <f ca="1">Tabelle1!H595</f>
        <v>Fallbericht aus der Praxis</v>
      </c>
    </row>
    <row r="715" spans="1:5">
      <c r="B715" s="12" t="str">
        <f ca="1">Tabelle1!F596</f>
        <v>Bei Harnwegsinfekten: sinnvoll kombinieren! Bärentraube und Cranberry in einer Kapsel</v>
      </c>
      <c r="C715" s="12" t="str">
        <f ca="1">Tabelle1!E596</f>
        <v>MedaPharma</v>
      </c>
      <c r="D715" s="13">
        <f ca="1">Tabelle1!G596</f>
        <v>7</v>
      </c>
      <c r="E715" s="12" t="str">
        <f ca="1">Tabelle1!H596</f>
        <v>Produktprofil</v>
      </c>
    </row>
    <row r="716" spans="1:5">
      <c r="B716" s="12" t="str">
        <f ca="1">Tabelle1!F597</f>
        <v>Kürbiskernextrakt plus Isoflavone verbessern die Funktion der Blase</v>
      </c>
      <c r="C716" s="12" t="str">
        <f ca="1">Tabelle1!E597</f>
        <v>Apomedica</v>
      </c>
      <c r="D716" s="13" t="str">
        <f ca="1">Tabelle1!G597</f>
        <v>12 - 13</v>
      </c>
      <c r="E716" s="12" t="str">
        <f ca="1">Tabelle1!H597</f>
        <v>Produktprofil</v>
      </c>
    </row>
    <row r="717" spans="1:5">
      <c r="B717" s="12" t="str">
        <f ca="1">Tabelle1!F598</f>
        <v>Therapie bei beginnender Demenz: Experten empfehlen Ginkgo- Spezialextrakt Egb 761</v>
      </c>
      <c r="C717" s="12" t="str">
        <f ca="1">Tabelle1!E598</f>
        <v>Austroplant</v>
      </c>
      <c r="D717" s="13">
        <f ca="1">Tabelle1!G598</f>
        <v>19</v>
      </c>
      <c r="E717" s="12" t="str">
        <f ca="1">Tabelle1!H598</f>
        <v>Produktprofil</v>
      </c>
    </row>
    <row r="718" spans="1:5">
      <c r="B718" s="12">
        <f ca="1">Tabelle1!F599</f>
        <v>0</v>
      </c>
      <c r="C718" s="12">
        <f ca="1">Tabelle1!E599</f>
        <v>0</v>
      </c>
      <c r="D718" s="13">
        <f ca="1">Tabelle1!G599</f>
        <v>0</v>
      </c>
      <c r="E718" s="12" t="str">
        <f ca="1">Tabelle1!H599</f>
        <v>--</v>
      </c>
    </row>
    <row r="719" spans="1:5">
      <c r="B719" s="19"/>
      <c r="C719" s="19"/>
      <c r="D719" s="20"/>
      <c r="E719" s="19"/>
    </row>
    <row r="720" spans="1:5">
      <c r="B720" s="19"/>
      <c r="C720" s="19"/>
      <c r="D720" s="20"/>
      <c r="E720" s="19"/>
    </row>
    <row r="721" spans="1:5">
      <c r="B721" s="19"/>
      <c r="C721" s="19"/>
      <c r="D721" s="20"/>
      <c r="E721" s="19"/>
    </row>
    <row r="722" spans="1:5">
      <c r="B722" s="19"/>
      <c r="C722" s="19"/>
      <c r="D722" s="20"/>
      <c r="E722" s="19"/>
    </row>
    <row r="723" spans="1:5">
      <c r="B723" s="19"/>
      <c r="C723" s="19"/>
      <c r="D723" s="20"/>
      <c r="E723" s="19"/>
    </row>
    <row r="724" spans="1:5">
      <c r="B724" s="12">
        <f ca="1">Tabelle1!F599</f>
        <v>0</v>
      </c>
      <c r="C724" s="12">
        <f ca="1">Tabelle1!E599</f>
        <v>0</v>
      </c>
      <c r="D724" s="13">
        <f ca="1">Tabelle1!G599</f>
        <v>0</v>
      </c>
      <c r="E724" s="12" t="str">
        <f ca="1">Tabelle1!H599</f>
        <v>--</v>
      </c>
    </row>
    <row r="725" spans="1:5">
      <c r="A725" s="2" t="str">
        <f ca="1">"3"&amp;"|"&amp;Tabelle1!D600</f>
        <v>3|Giftpflanzen</v>
      </c>
      <c r="B725" s="12" t="str">
        <f ca="1">Tabelle1!F600</f>
        <v>In aller Munde: Pyrrolizidinalkaloide (PA)</v>
      </c>
      <c r="C725" s="12" t="str">
        <f ca="1">Tabelle1!E600</f>
        <v>Länger, Reinhard</v>
      </c>
      <c r="D725" s="13" t="str">
        <f ca="1">Tabelle1!G600</f>
        <v>4 - 7</v>
      </c>
      <c r="E725" s="12" t="str">
        <f ca="1">Tabelle1!H600</f>
        <v>Schwerpunkt</v>
      </c>
    </row>
    <row r="726" spans="1:5">
      <c r="B726" s="12" t="str">
        <f ca="1">Tabelle1!F601</f>
        <v>Anwendung von Teebaumöl bei Tieren: Achtung bei der Tierart Katze!</v>
      </c>
      <c r="C726" s="12" t="str">
        <f ca="1">Tabelle1!E601</f>
        <v>Hahn-Ramssl, Isabella</v>
      </c>
      <c r="D726" s="13" t="str">
        <f ca="1">Tabelle1!G601</f>
        <v>8 - 10</v>
      </c>
      <c r="E726" s="12" t="str">
        <f ca="1">Tabelle1!H601</f>
        <v>Veterinärmedizin</v>
      </c>
    </row>
    <row r="727" spans="1:5">
      <c r="B727" s="12" t="str">
        <f ca="1">Tabelle1!F602</f>
        <v>Buchpräsentation: Wichtl - Teedrogen und Phytopharmaka</v>
      </c>
      <c r="C727" s="12" t="str">
        <f ca="1">Tabelle1!E602</f>
        <v>Pittner, Heribert</v>
      </c>
      <c r="D727" s="13" t="str">
        <f ca="1">Tabelle1!G602</f>
        <v>11</v>
      </c>
      <c r="E727" s="12" t="str">
        <f ca="1">Tabelle1!H602</f>
        <v>Bericht</v>
      </c>
    </row>
    <row r="728" spans="1:5">
      <c r="B728" s="12" t="str">
        <f ca="1">Tabelle1!F603</f>
        <v>Österreichische Menopausengesellschaft März 2016: Soja-Isoflavone als erstes Mittel der Wahl gegen vasomotorische Beschwerden in der Menopause</v>
      </c>
      <c r="C728" s="12" t="str">
        <f ca="1">Tabelle1!E603</f>
        <v>MEDahead - Consensus</v>
      </c>
      <c r="D728" s="13" t="str">
        <f ca="1">Tabelle1!G603</f>
        <v>14 - 16</v>
      </c>
      <c r="E728" s="12" t="str">
        <f ca="1">Tabelle1!H603</f>
        <v>Aus der Wissenschaft</v>
      </c>
    </row>
    <row r="729" spans="1:5">
      <c r="B729" s="12" t="str">
        <f ca="1">Tabelle1!F604</f>
        <v>Gegendarstellung: "Wechselbeschwerden: Pflanzliche Präparate auf dem Prüfstand"</v>
      </c>
      <c r="C729" s="12" t="str">
        <f ca="1">Tabelle1!E604</f>
        <v>Kopp, Brigitte</v>
      </c>
      <c r="D729" s="13" t="str">
        <f ca="1">Tabelle1!G604</f>
        <v>18 - 19</v>
      </c>
      <c r="E729" s="12" t="str">
        <f ca="1">Tabelle1!H604</f>
        <v>Bericht</v>
      </c>
    </row>
    <row r="730" spans="1:5">
      <c r="B730" s="12" t="str">
        <f ca="1">Tabelle1!F605</f>
        <v>Dyspeptische Beschwerden unter Protonenpumpenhemmer</v>
      </c>
      <c r="C730" s="12" t="str">
        <f ca="1">Tabelle1!E605</f>
        <v>Syen, Albert</v>
      </c>
      <c r="D730" s="13" t="str">
        <f ca="1">Tabelle1!G605</f>
        <v>20</v>
      </c>
      <c r="E730" s="12" t="str">
        <f ca="1">Tabelle1!H605</f>
        <v>Fallbericht aus der Praxis</v>
      </c>
    </row>
    <row r="731" spans="1:5">
      <c r="B731" s="12" t="str">
        <f ca="1">Tabelle1!F606</f>
        <v>Stress - Eine unterschätzte Gefahr</v>
      </c>
      <c r="C731" s="12" t="str">
        <f ca="1">Tabelle1!E606</f>
        <v>Austroplant</v>
      </c>
      <c r="D731" s="13">
        <f ca="1">Tabelle1!G606</f>
        <v>17</v>
      </c>
      <c r="E731" s="12" t="str">
        <f ca="1">Tabelle1!H606</f>
        <v>Produktprofil</v>
      </c>
    </row>
    <row r="732" spans="1:5">
      <c r="B732" s="12" t="str">
        <f ca="1">Tabelle1!F607</f>
        <v>Die österreichische Mariendistel: Leberschutz und pflanzliche Begleit-Therapie bei Hepatitis C</v>
      </c>
      <c r="C732" s="12" t="str">
        <f ca="1">Tabelle1!E607</f>
        <v>MedaPharma</v>
      </c>
      <c r="D732" s="13">
        <f ca="1">Tabelle1!G607</f>
        <v>23</v>
      </c>
      <c r="E732" s="12" t="str">
        <f ca="1">Tabelle1!H607</f>
        <v>Produktprofil</v>
      </c>
    </row>
    <row r="733" spans="1:5">
      <c r="B733" s="12" t="str">
        <f ca="1">Tabelle1!F608</f>
        <v>Bionorica eröffnet Österreich-Niederlassung</v>
      </c>
      <c r="C733" s="12" t="str">
        <f ca="1">Tabelle1!E608</f>
        <v>Redaktion</v>
      </c>
      <c r="D733" s="13">
        <f ca="1">Tabelle1!G608</f>
        <v>21</v>
      </c>
      <c r="E733" s="12" t="str">
        <f ca="1">Tabelle1!H608</f>
        <v>Bericht</v>
      </c>
    </row>
    <row r="734" spans="1:5">
      <c r="B734" s="12">
        <f ca="1">Tabelle1!F609</f>
        <v>0</v>
      </c>
      <c r="C734" s="12">
        <f ca="1">Tabelle1!E609</f>
        <v>0</v>
      </c>
      <c r="D734" s="13">
        <f ca="1">Tabelle1!G609</f>
        <v>0</v>
      </c>
      <c r="E734" s="12" t="str">
        <f ca="1">Tabelle1!H609</f>
        <v>--</v>
      </c>
    </row>
    <row r="735" spans="1:5">
      <c r="B735" s="19"/>
      <c r="C735" s="19"/>
      <c r="D735" s="20"/>
      <c r="E735" s="19"/>
    </row>
    <row r="736" spans="1:5">
      <c r="B736" s="19"/>
      <c r="C736" s="19"/>
      <c r="D736" s="20"/>
      <c r="E736" s="19"/>
    </row>
    <row r="737" spans="1:5">
      <c r="B737" s="19"/>
      <c r="C737" s="19"/>
      <c r="D737" s="20"/>
      <c r="E737" s="19"/>
    </row>
    <row r="738" spans="1:5">
      <c r="B738" s="19"/>
      <c r="C738" s="19"/>
      <c r="D738" s="20"/>
      <c r="E738" s="19"/>
    </row>
    <row r="739" spans="1:5">
      <c r="B739" s="12" t="str">
        <f ca="1">Tabelle1!F608</f>
        <v>Bionorica eröffnet Österreich-Niederlassung</v>
      </c>
      <c r="C739" s="12" t="str">
        <f ca="1">Tabelle1!E608</f>
        <v>Redaktion</v>
      </c>
      <c r="D739" s="13">
        <f ca="1">Tabelle1!G608</f>
        <v>21</v>
      </c>
      <c r="E739" s="12" t="str">
        <f ca="1">Tabelle1!H608</f>
        <v>Bericht</v>
      </c>
    </row>
    <row r="740" spans="1:5">
      <c r="A740" s="2" t="str">
        <f ca="1">"4"&amp;"|"&amp;Tabelle1!D611</f>
        <v>4|Husten - Schnupfen - Grippe</v>
      </c>
      <c r="B740" s="12" t="str">
        <f ca="1">Tabelle1!F611</f>
        <v>Phytopharmaka bei Atemwegserkrankungen aus der Sicht der Pädiatrie</v>
      </c>
      <c r="C740" s="12" t="str">
        <f ca="1">Tabelle1!E611</f>
        <v>Kastner, Ulrike</v>
      </c>
      <c r="D740" s="13" t="str">
        <f ca="1">Tabelle1!G611</f>
        <v>4 - 6</v>
      </c>
      <c r="E740" s="12" t="str">
        <f ca="1">Tabelle1!H611</f>
        <v>Schwerpunkt</v>
      </c>
    </row>
    <row r="741" spans="1:5">
      <c r="B741" s="12" t="str">
        <f ca="1">Tabelle1!F612</f>
        <v>Phytotherapiekongress Bonn, 2. - 4. Juni 2016 2016</v>
      </c>
      <c r="C741" s="12" t="str">
        <f ca="1">Tabelle1!E612</f>
        <v>Pittner, Heribert</v>
      </c>
      <c r="D741" s="13" t="str">
        <f ca="1">Tabelle1!G612</f>
        <v>14 - 15</v>
      </c>
      <c r="E741" s="12" t="str">
        <f ca="1">Tabelle1!H612</f>
        <v>Kongress</v>
      </c>
    </row>
    <row r="742" spans="1:5">
      <c r="B742" s="12" t="str">
        <f ca="1">Tabelle1!F613</f>
        <v>Neue Erkenntnisse: Der Steirische Ölkürbis (Curcubita pepo L.)</v>
      </c>
      <c r="C742" s="12" t="str">
        <f ca="1">Tabelle1!E613</f>
        <v>Ardjomand-Wölkard, Karin, Bucar, Franz: Neue Erkenntnisse Der Steirische Ölkürbis</v>
      </c>
      <c r="D742" s="13" t="str">
        <f ca="1">Tabelle1!G613</f>
        <v>16 - 17</v>
      </c>
      <c r="E742" s="12" t="str">
        <f ca="1">Tabelle1!H613</f>
        <v>Pflanzenprofil</v>
      </c>
    </row>
    <row r="743" spans="1:5">
      <c r="B743" s="12" t="str">
        <f ca="1">Tabelle1!F614</f>
        <v>Pharmakobotanische Exkursion Göstling an der Ybbs/Hochkar, 3. - 10.  Juli 2016</v>
      </c>
      <c r="C743" s="12" t="str">
        <f ca="1">Tabelle1!E614</f>
        <v>Englmaier, Gudrun, et al.</v>
      </c>
      <c r="D743" s="13" t="str">
        <f ca="1">Tabelle1!G614</f>
        <v>20</v>
      </c>
      <c r="E743" s="12" t="str">
        <f ca="1">Tabelle1!H614</f>
        <v xml:space="preserve">Exkursion </v>
      </c>
    </row>
    <row r="744" spans="1:5">
      <c r="B744" s="12" t="str">
        <f ca="1">Tabelle1!F615</f>
        <v>Grindelie (Grindelia spp.)</v>
      </c>
      <c r="C744" s="12" t="str">
        <f ca="1">Tabelle1!E615</f>
        <v>Länger, Reinhard</v>
      </c>
      <c r="D744" s="13" t="str">
        <f ca="1">Tabelle1!G615</f>
        <v>6</v>
      </c>
      <c r="E744" s="12" t="str">
        <f ca="1">Tabelle1!H615</f>
        <v>Pflanzenprofil</v>
      </c>
    </row>
    <row r="745" spans="1:5">
      <c r="B745" s="12" t="str">
        <f ca="1">Tabelle1!F616</f>
        <v>Rezidivierende Infekte</v>
      </c>
      <c r="C745" s="12" t="str">
        <f ca="1">Tabelle1!E616</f>
        <v>Ziebermayr, Blanca</v>
      </c>
      <c r="D745" s="13" t="str">
        <f ca="1">Tabelle1!G616</f>
        <v>22</v>
      </c>
      <c r="E745" s="12" t="str">
        <f ca="1">Tabelle1!H616</f>
        <v>Fallbericht aus der Praxis</v>
      </c>
    </row>
    <row r="746" spans="1:5">
      <c r="B746" s="12" t="str">
        <f ca="1">Tabelle1!F617</f>
        <v>Tibetische Medizin trifft auf Moderne (PADMA Circosan)</v>
      </c>
      <c r="C746" s="12" t="str">
        <f ca="1">Tabelle1!E617</f>
        <v>Redaktion</v>
      </c>
      <c r="D746" s="13" t="str">
        <f ca="1">Tabelle1!G617</f>
        <v>8 - 9</v>
      </c>
      <c r="E746" s="12" t="str">
        <f ca="1">Tabelle1!H617</f>
        <v>Bericht</v>
      </c>
    </row>
    <row r="747" spans="1:5">
      <c r="B747" s="12" t="str">
        <f ca="1">Tabelle1!F618</f>
        <v>Firmenprofil Bionorica: Mit Phytoneering zum weltweiten Erfolg</v>
      </c>
      <c r="C747" s="12" t="str">
        <f ca="1">Tabelle1!E618</f>
        <v>Redaktion</v>
      </c>
      <c r="D747" s="13">
        <f ca="1">Tabelle1!G618</f>
        <v>10</v>
      </c>
      <c r="E747" s="12" t="str">
        <f ca="1">Tabelle1!H618</f>
        <v>Bericht</v>
      </c>
    </row>
    <row r="748" spans="1:5">
      <c r="B748" s="12" t="str">
        <f ca="1">Tabelle1!F619</f>
        <v>Schnupfen und seine Folgen wirksam bekämpfen (Sinupret intens)</v>
      </c>
      <c r="C748" s="12" t="str">
        <f ca="1">Tabelle1!E619</f>
        <v>Bionorica</v>
      </c>
      <c r="D748" s="13">
        <f ca="1">Tabelle1!G619</f>
        <v>11</v>
      </c>
      <c r="E748" s="12" t="str">
        <f ca="1">Tabelle1!H619</f>
        <v>Produktprofil</v>
      </c>
    </row>
    <row r="749" spans="1:5">
      <c r="B749" s="12" t="str">
        <f ca="1">Tabelle1!F620</f>
        <v>Melisse: Ideal bei rezidivierendem Lippenherpes (Lomaherpan)</v>
      </c>
      <c r="C749" s="12" t="str">
        <f ca="1">Tabelle1!E620</f>
        <v>MedaPharma</v>
      </c>
      <c r="D749" s="13">
        <f ca="1">Tabelle1!G620</f>
        <v>18</v>
      </c>
      <c r="E749" s="12" t="str">
        <f ca="1">Tabelle1!H620</f>
        <v>Produktprofil</v>
      </c>
    </row>
    <row r="750" spans="1:5">
      <c r="B750" s="12" t="str">
        <f ca="1">Tabelle1!F621</f>
        <v>Mit der Kraft des Weißdorns gegen Herz- Kreislauf- Beschwerden (Brataegutt)</v>
      </c>
      <c r="C750" s="12" t="str">
        <f ca="1">Tabelle1!E621</f>
        <v>Austroplant</v>
      </c>
      <c r="D750" s="13">
        <f ca="1">Tabelle1!G621</f>
        <v>21</v>
      </c>
      <c r="E750" s="12" t="str">
        <f ca="1">Tabelle1!H621</f>
        <v>Produktprofil</v>
      </c>
    </row>
    <row r="751" spans="1:5">
      <c r="B751" s="12">
        <f ca="1">Tabelle1!F622</f>
        <v>0</v>
      </c>
      <c r="C751" s="12">
        <f ca="1">Tabelle1!E622</f>
        <v>0</v>
      </c>
      <c r="D751" s="13">
        <f ca="1">Tabelle1!G622</f>
        <v>0</v>
      </c>
      <c r="E751" s="12" t="str">
        <f ca="1">Tabelle1!H622</f>
        <v>--</v>
      </c>
    </row>
    <row r="752" spans="1:5">
      <c r="B752" s="19"/>
      <c r="C752" s="19"/>
      <c r="D752" s="20"/>
      <c r="E752" s="19"/>
    </row>
    <row r="753" spans="1:5">
      <c r="B753" s="19"/>
      <c r="C753" s="19"/>
      <c r="D753" s="20"/>
      <c r="E753" s="19"/>
    </row>
    <row r="754" spans="1:5">
      <c r="B754" s="19"/>
      <c r="C754" s="19"/>
      <c r="D754" s="20"/>
      <c r="E754" s="19"/>
    </row>
    <row r="755" spans="1:5">
      <c r="B755" s="19"/>
      <c r="C755" s="19"/>
      <c r="D755" s="20"/>
      <c r="E755" s="19"/>
    </row>
    <row r="756" spans="1:5">
      <c r="B756" s="19"/>
      <c r="C756" s="19"/>
      <c r="D756" s="20"/>
      <c r="E756" s="19"/>
    </row>
    <row r="757" spans="1:5">
      <c r="B757" s="19"/>
      <c r="C757" s="19"/>
      <c r="D757" s="20"/>
      <c r="E757" s="19"/>
    </row>
    <row r="758" spans="1:5">
      <c r="A758" s="2" t="str">
        <f ca="1">"5"&amp;"|"&amp;Tabelle1!D623</f>
        <v>5|Onkologie</v>
      </c>
      <c r="B758" s="39" t="str">
        <f ca="1">Tabelle1!F623</f>
        <v>Die Bedeutung der Phytotherapie beim Fatigue- Syndrom in der Onkologie</v>
      </c>
      <c r="C758" s="39" t="str">
        <f ca="1">Tabelle1!E623</f>
        <v>Zeisel Heidegger, Hildegard; Thuile, Christian</v>
      </c>
      <c r="D758" s="40" t="str">
        <f ca="1">Tabelle1!G623</f>
        <v>4 -5</v>
      </c>
      <c r="E758" s="39" t="str">
        <f ca="1">Tabelle1!H623</f>
        <v>Schwerpunkt</v>
      </c>
    </row>
    <row r="759" spans="1:5">
      <c r="B759" s="12" t="str">
        <f ca="1">Tabelle1!F624</f>
        <v>Komplementäre Tumortherapie: Interview aus Hausarzt 9/16 mit Peter Lechleitner</v>
      </c>
      <c r="C759" s="12" t="str">
        <f ca="1">Tabelle1!E624</f>
        <v>Hauser, Herbert</v>
      </c>
      <c r="D759" s="13" t="str">
        <f ca="1">Tabelle1!G624</f>
        <v>6 - 7</v>
      </c>
      <c r="E759" s="12" t="str">
        <f ca="1">Tabelle1!H624</f>
        <v>Schwerpunkt</v>
      </c>
    </row>
    <row r="760" spans="1:5">
      <c r="B760" s="12" t="str">
        <f ca="1">Tabelle1!F625</f>
        <v xml:space="preserve">Euphorbia </v>
      </c>
      <c r="C760" s="12" t="str">
        <f ca="1">Tabelle1!E625</f>
        <v>Obmann, Astrid</v>
      </c>
      <c r="D760" s="13" t="str">
        <f ca="1">Tabelle1!G625</f>
        <v>12</v>
      </c>
      <c r="E760" s="12" t="str">
        <f ca="1">Tabelle1!H625</f>
        <v>Pflanzenprofil</v>
      </c>
    </row>
    <row r="761" spans="1:5">
      <c r="B761" s="12" t="str">
        <f ca="1">Tabelle1!F626</f>
        <v>Kombinierte Phytotherapie bei chronischer Prostatitis und Prostatakarzinom</v>
      </c>
      <c r="C761" s="12" t="str">
        <f ca="1">Tabelle1!E626</f>
        <v>Ramsauer, Josef</v>
      </c>
      <c r="D761" s="13">
        <f ca="1">Tabelle1!G626</f>
        <v>26</v>
      </c>
      <c r="E761" s="12" t="str">
        <f ca="1">Tabelle1!H626</f>
        <v>Fallbericht aus der Praxis</v>
      </c>
    </row>
    <row r="762" spans="1:5">
      <c r="B762" s="12" t="str">
        <f ca="1">Tabelle1!F627</f>
        <v>Die normierte Misteltherapie: Lektinol-Ampullen</v>
      </c>
      <c r="C762" s="12" t="str">
        <f ca="1">Tabelle1!E627</f>
        <v>MedaPharma</v>
      </c>
      <c r="D762" s="13">
        <f ca="1">Tabelle1!G627</f>
        <v>10</v>
      </c>
      <c r="E762" s="12" t="str">
        <f ca="1">Tabelle1!H627</f>
        <v>Produktprofil</v>
      </c>
    </row>
    <row r="763" spans="1:5">
      <c r="B763" s="12" t="str">
        <f ca="1">Tabelle1!F628</f>
        <v>Immun-Klassiker Echinacea: kürzer und seltener krank</v>
      </c>
      <c r="C763" s="12" t="str">
        <f ca="1">Tabelle1!E628</f>
        <v>MedaPharma</v>
      </c>
      <c r="D763" s="13">
        <f ca="1">Tabelle1!G628</f>
        <v>11</v>
      </c>
      <c r="E763" s="12" t="str">
        <f ca="1">Tabelle1!H628</f>
        <v>Produktprofil</v>
      </c>
    </row>
    <row r="764" spans="1:5">
      <c r="B764" s="12" t="str">
        <f ca="1">Tabelle1!F631</f>
        <v>Abstractband 31. Südtiroler Herbstgespräche 2016/Meran</v>
      </c>
      <c r="C764" s="12" t="str">
        <f ca="1">Tabelle1!E631</f>
        <v>Diverse Autoren/Autorinnen</v>
      </c>
      <c r="D764" s="13" t="str">
        <f ca="1">Tabelle1!G631</f>
        <v>12 - 18</v>
      </c>
      <c r="E764" s="12" t="str">
        <f ca="1">Tabelle1!H631</f>
        <v>Kongress</v>
      </c>
    </row>
    <row r="765" spans="1:5">
      <c r="B765" s="12" t="str">
        <f ca="1">Tabelle1!F629</f>
        <v>Vitex Agnuscastus-Extrakt Ze 400 (femidoc) beim prämenstruellen Syndrom</v>
      </c>
      <c r="C765" s="12" t="str">
        <f ca="1">Tabelle1!E629</f>
        <v>MEDahead - Leading Opinion</v>
      </c>
      <c r="D765" s="13" t="str">
        <f ca="1">Tabelle1!G629</f>
        <v>20 - 22</v>
      </c>
      <c r="E765" s="12" t="str">
        <f ca="1">Tabelle1!H629</f>
        <v>Aus der Wissenschaft</v>
      </c>
    </row>
    <row r="766" spans="1:5">
      <c r="B766" s="12" t="str">
        <f ca="1">Tabelle1!F630</f>
        <v>Mit Kaloba schneller wieder gesund: Bewährtes Erkältungsmittel endlich auch als Sirup für die Kleinen</v>
      </c>
      <c r="C766" s="12" t="str">
        <f ca="1">Tabelle1!E630</f>
        <v>Austroplant</v>
      </c>
      <c r="D766" s="13">
        <f ca="1">Tabelle1!G630</f>
        <v>25</v>
      </c>
      <c r="E766" s="12" t="str">
        <f ca="1">Tabelle1!H630</f>
        <v>Produktprofil</v>
      </c>
    </row>
    <row r="769" spans="1:6">
      <c r="B769" s="19"/>
      <c r="C769" s="19"/>
      <c r="D769" s="20"/>
      <c r="E769" s="19"/>
    </row>
    <row r="770" spans="1:6">
      <c r="B770" s="19"/>
      <c r="C770" s="19"/>
      <c r="D770" s="20"/>
      <c r="E770" s="19"/>
    </row>
    <row r="771" spans="1:6">
      <c r="A771" s="2" t="str">
        <f ca="1">"6"&amp;"|"&amp;Tabelle1!D633</f>
        <v>6|Abgrenzung AM/NM/MP</v>
      </c>
      <c r="B771" s="19"/>
      <c r="C771" s="19"/>
      <c r="D771" s="20"/>
      <c r="E771" s="19"/>
    </row>
    <row r="772" spans="1:6">
      <c r="B772" s="12" t="str">
        <f ca="1">Tabelle1!F633</f>
        <v>Arzneimittel oder Nahrungsergänzungsmittel?</v>
      </c>
      <c r="C772" s="12" t="str">
        <f ca="1">Tabelle1!E633</f>
        <v>Pittner, Heribert</v>
      </c>
      <c r="D772" s="13" t="str">
        <f ca="1">Tabelle1!G633</f>
        <v>4</v>
      </c>
      <c r="E772" s="12" t="str">
        <f ca="1">Tabelle1!H633</f>
        <v>Schwerpunkt</v>
      </c>
    </row>
    <row r="773" spans="1:6">
      <c r="B773" s="12" t="str">
        <f ca="1">Tabelle1!F634</f>
        <v>31. Südtiroler Herbstgespräche: Phytos in der Frauenheilkunde</v>
      </c>
      <c r="C773" s="12" t="str">
        <f ca="1">Tabelle1!E634</f>
        <v>Englmaier, Gudrun</v>
      </c>
      <c r="D773" s="13" t="str">
        <f ca="1">Tabelle1!G634</f>
        <v>5 - 6</v>
      </c>
      <c r="E773" s="12" t="str">
        <f ca="1">Tabelle1!H634</f>
        <v>Kongress</v>
      </c>
    </row>
    <row r="774" spans="1:6">
      <c r="B774" s="12" t="str">
        <f ca="1">Tabelle1!F635</f>
        <v>Zeitreise  1992 - 2017: 25 Jahre ÖGPHYT</v>
      </c>
      <c r="C774" s="12" t="str">
        <f ca="1">Tabelle1!E635</f>
        <v>Pittner, Heribert</v>
      </c>
      <c r="D774" s="13" t="str">
        <f ca="1">Tabelle1!G635</f>
        <v>12 - 15</v>
      </c>
      <c r="E774" s="12" t="str">
        <f ca="1">Tabelle1!H635</f>
        <v>Sonderteil</v>
      </c>
    </row>
    <row r="775" spans="1:6">
      <c r="B775" s="12" t="str">
        <f ca="1">Tabelle1!F636</f>
        <v>Tüpfelfarn (Polypodium vulgare)</v>
      </c>
      <c r="C775" s="12" t="str">
        <f ca="1">Tabelle1!E636</f>
        <v>Länger, Reinhard</v>
      </c>
      <c r="D775" s="13" t="str">
        <f ca="1">Tabelle1!G636</f>
        <v>21</v>
      </c>
      <c r="E775" s="12" t="str">
        <f ca="1">Tabelle1!H636</f>
        <v>Pflanzenprofil</v>
      </c>
    </row>
    <row r="776" spans="1:6">
      <c r="B776" s="12" t="str">
        <f ca="1">Tabelle1!F637</f>
        <v>Phytotherapeutische Alternativen in der heutigen Polypharmazie</v>
      </c>
      <c r="C776" s="12" t="str">
        <f ca="1">Tabelle1!E637</f>
        <v>Schottkowsky, Sonja</v>
      </c>
      <c r="D776" s="13" t="str">
        <f ca="1">Tabelle1!G637</f>
        <v>22 - 23</v>
      </c>
      <c r="E776" s="12" t="str">
        <f ca="1">Tabelle1!H637</f>
        <v>Fallbericht aus der Praxis</v>
      </c>
    </row>
    <row r="777" spans="1:6">
      <c r="B777" s="12" t="str">
        <f ca="1">Tabelle1!F638</f>
        <v>Taigawurzel, Eleutherococcus senticosus</v>
      </c>
      <c r="C777" s="12" t="str">
        <f ca="1">Tabelle1!E638</f>
        <v>Alpinamed</v>
      </c>
      <c r="D777" s="13" t="str">
        <f ca="1">Tabelle1!G638</f>
        <v>10 - 11</v>
      </c>
      <c r="E777" s="12" t="str">
        <f ca="1">Tabelle1!H638</f>
        <v>Produktprofil</v>
      </c>
    </row>
    <row r="778" spans="1:6">
      <c r="B778" s="12" t="str">
        <f ca="1">Tabelle1!F639</f>
        <v>Cholesterin natürlich im Griff! (Kombination mit Berberin und rotem Hefereis)</v>
      </c>
      <c r="C778" s="12" t="str">
        <f ca="1">Tabelle1!E639</f>
        <v>MedaPharma</v>
      </c>
      <c r="D778" s="13">
        <f ca="1">Tabelle1!G639</f>
        <v>17</v>
      </c>
      <c r="E778" s="12" t="str">
        <f ca="1">Tabelle1!H639</f>
        <v>Produktprofil</v>
      </c>
    </row>
    <row r="779" spans="1:6">
      <c r="B779" s="12" t="str">
        <f ca="1">Tabelle1!F640</f>
        <v>Die Tibetische Konstitutionslehre: Traditionelles Wissen für den modernen Menschen</v>
      </c>
      <c r="C779" s="12" t="str">
        <f ca="1">Tabelle1!E640</f>
        <v>Redaktion</v>
      </c>
      <c r="D779" s="13" t="str">
        <f ca="1">Tabelle1!G640</f>
        <v>18 - 19</v>
      </c>
      <c r="E779" s="12" t="s">
        <v>1072</v>
      </c>
    </row>
    <row r="780" spans="1:6">
      <c r="B780" s="12" t="str">
        <f ca="1">Tabelle1!F641</f>
        <v>Mit Arzneipflanzen Erkältungssymptome lindern und das Immunsystem stärken</v>
      </c>
      <c r="C780" s="12" t="str">
        <f ca="1">Tabelle1!E641</f>
        <v>Austroplant</v>
      </c>
      <c r="D780" s="13">
        <f ca="1">Tabelle1!G641</f>
        <v>19</v>
      </c>
      <c r="E780" s="12" t="str">
        <f ca="1">Tabelle1!H641</f>
        <v>Produktprofil</v>
      </c>
    </row>
    <row r="781" spans="1:6">
      <c r="B781" s="12" t="str">
        <f ca="1">Tabelle1!F642</f>
        <v>Spezialextrakt Echinaforce - effektiver pflanzlicher Virenblocker</v>
      </c>
      <c r="C781" s="12" t="str">
        <f ca="1">Tabelle1!E642</f>
        <v>guterrat Gesundheitsprodukte</v>
      </c>
      <c r="D781" s="13">
        <f ca="1">Tabelle1!G642</f>
        <v>20</v>
      </c>
      <c r="E781" s="12" t="str">
        <f ca="1">Tabelle1!H642</f>
        <v>Produktprofil</v>
      </c>
    </row>
    <row r="783" spans="1:6">
      <c r="A783" s="19"/>
      <c r="B783" s="19"/>
      <c r="C783" s="19"/>
      <c r="D783" s="20"/>
      <c r="E783" s="19"/>
      <c r="F783" s="19"/>
    </row>
    <row r="784" spans="1:6" ht="12" customHeight="1">
      <c r="B784" s="19"/>
      <c r="C784" s="19"/>
      <c r="D784" s="20"/>
      <c r="E784" s="19"/>
    </row>
    <row r="785" spans="1:5" ht="18">
      <c r="A785" s="11">
        <v>2017</v>
      </c>
    </row>
    <row r="786" spans="1:5" ht="15.6">
      <c r="A786" s="10" t="s">
        <v>1001</v>
      </c>
      <c r="B786" s="10"/>
      <c r="C786" s="10" t="s">
        <v>1002</v>
      </c>
      <c r="D786" s="10" t="s">
        <v>574</v>
      </c>
      <c r="E786" s="10" t="s">
        <v>1003</v>
      </c>
    </row>
    <row r="787" spans="1:5">
      <c r="B787" s="19"/>
      <c r="C787" s="19"/>
      <c r="D787" s="20"/>
    </row>
    <row r="788" spans="1:5">
      <c r="A788" s="2" t="s">
        <v>255</v>
      </c>
    </row>
    <row r="789" spans="1:5">
      <c r="B789" s="12" t="s">
        <v>256</v>
      </c>
      <c r="C789" s="12" t="s">
        <v>257</v>
      </c>
      <c r="D789" s="13" t="s">
        <v>258</v>
      </c>
      <c r="E789" s="12" t="s">
        <v>259</v>
      </c>
    </row>
    <row r="790" spans="1:5">
      <c r="B790" s="12" t="s">
        <v>260</v>
      </c>
      <c r="C790" s="12" t="s">
        <v>261</v>
      </c>
      <c r="D790" s="13" t="s">
        <v>917</v>
      </c>
      <c r="E790" s="37" t="s">
        <v>1005</v>
      </c>
    </row>
    <row r="791" spans="1:5">
      <c r="B791" s="12" t="s">
        <v>262</v>
      </c>
      <c r="C791" s="37" t="s">
        <v>263</v>
      </c>
      <c r="D791" s="13" t="s">
        <v>756</v>
      </c>
      <c r="E791" s="37" t="s">
        <v>1065</v>
      </c>
    </row>
    <row r="792" spans="1:5">
      <c r="B792" s="37" t="s">
        <v>264</v>
      </c>
      <c r="C792" s="12" t="s">
        <v>103</v>
      </c>
      <c r="D792" s="13" t="s">
        <v>630</v>
      </c>
      <c r="E792" s="37" t="s">
        <v>1072</v>
      </c>
    </row>
    <row r="793" spans="1:5">
      <c r="B793" s="37" t="s">
        <v>265</v>
      </c>
      <c r="C793" s="37" t="s">
        <v>266</v>
      </c>
      <c r="D793" s="13" t="s">
        <v>605</v>
      </c>
      <c r="E793" s="37" t="s">
        <v>1065</v>
      </c>
    </row>
    <row r="794" spans="1:5">
      <c r="B794" s="37" t="s">
        <v>267</v>
      </c>
      <c r="C794" s="37" t="s">
        <v>1117</v>
      </c>
      <c r="D794" s="13" t="s">
        <v>1044</v>
      </c>
      <c r="E794" s="37" t="s">
        <v>1065</v>
      </c>
    </row>
    <row r="795" spans="1:5" s="19" customFormat="1">
      <c r="A795"/>
      <c r="B795" s="37" t="s">
        <v>268</v>
      </c>
      <c r="C795" s="37" t="s">
        <v>711</v>
      </c>
      <c r="D795" s="13" t="s">
        <v>619</v>
      </c>
      <c r="E795" s="37" t="s">
        <v>1163</v>
      </c>
    </row>
    <row r="796" spans="1:5" s="19" customFormat="1">
      <c r="B796" s="12" t="s">
        <v>1061</v>
      </c>
      <c r="C796" s="37" t="s">
        <v>182</v>
      </c>
      <c r="D796" s="13" t="s">
        <v>608</v>
      </c>
      <c r="E796" s="37" t="s">
        <v>1065</v>
      </c>
    </row>
    <row r="797" spans="1:5" s="19" customFormat="1"/>
    <row r="798" spans="1:5" s="19" customFormat="1"/>
    <row r="799" spans="1:5" s="19" customFormat="1">
      <c r="A799" s="2" t="s">
        <v>269</v>
      </c>
    </row>
    <row r="800" spans="1:5" s="19" customFormat="1">
      <c r="B800" s="12" t="s">
        <v>270</v>
      </c>
      <c r="C800" s="37" t="s">
        <v>477</v>
      </c>
      <c r="D800" s="13" t="s">
        <v>629</v>
      </c>
      <c r="E800" s="37" t="s">
        <v>433</v>
      </c>
    </row>
    <row r="801" spans="1:5" s="19" customFormat="1">
      <c r="B801" s="37" t="s">
        <v>271</v>
      </c>
      <c r="C801" s="37" t="s">
        <v>459</v>
      </c>
      <c r="D801" s="13" t="s">
        <v>630</v>
      </c>
      <c r="E801" s="37" t="s">
        <v>1072</v>
      </c>
    </row>
    <row r="802" spans="1:5" s="19" customFormat="1">
      <c r="B802" s="37" t="s">
        <v>272</v>
      </c>
      <c r="C802" s="37" t="s">
        <v>442</v>
      </c>
      <c r="D802" s="13" t="s">
        <v>631</v>
      </c>
      <c r="E802" s="37" t="s">
        <v>1163</v>
      </c>
    </row>
    <row r="803" spans="1:5" s="19" customFormat="1">
      <c r="B803" s="37" t="s">
        <v>273</v>
      </c>
      <c r="C803" s="37" t="s">
        <v>274</v>
      </c>
      <c r="D803" s="13" t="s">
        <v>611</v>
      </c>
      <c r="E803" s="37" t="s">
        <v>1065</v>
      </c>
    </row>
    <row r="804" spans="1:5" s="19" customFormat="1">
      <c r="B804" s="37" t="s">
        <v>961</v>
      </c>
      <c r="C804" s="37" t="s">
        <v>275</v>
      </c>
      <c r="D804" s="13" t="s">
        <v>622</v>
      </c>
      <c r="E804" s="37" t="s">
        <v>1065</v>
      </c>
    </row>
    <row r="805" spans="1:5" s="19" customFormat="1">
      <c r="B805" s="37" t="s">
        <v>276</v>
      </c>
      <c r="C805" s="37" t="s">
        <v>277</v>
      </c>
      <c r="D805" s="13" t="s">
        <v>608</v>
      </c>
      <c r="E805" s="37" t="s">
        <v>1072</v>
      </c>
    </row>
    <row r="806" spans="1:5" s="19" customFormat="1">
      <c r="B806" s="37" t="s">
        <v>278</v>
      </c>
      <c r="C806" s="37" t="s">
        <v>279</v>
      </c>
      <c r="D806" s="13" t="s">
        <v>606</v>
      </c>
      <c r="E806" s="37" t="s">
        <v>1005</v>
      </c>
    </row>
    <row r="807" spans="1:5" s="19" customFormat="1">
      <c r="B807" s="37" t="s">
        <v>280</v>
      </c>
      <c r="C807" s="37" t="s">
        <v>507</v>
      </c>
      <c r="D807" s="13" t="s">
        <v>765</v>
      </c>
      <c r="E807" s="37" t="s">
        <v>1071</v>
      </c>
    </row>
    <row r="808" spans="1:5" s="19" customFormat="1">
      <c r="B808" s="37" t="s">
        <v>281</v>
      </c>
      <c r="C808" s="37" t="s">
        <v>1117</v>
      </c>
      <c r="D808" s="13" t="s">
        <v>767</v>
      </c>
      <c r="E808" s="37" t="s">
        <v>1065</v>
      </c>
    </row>
    <row r="809" spans="1:5" s="19" customFormat="1">
      <c r="B809" s="37" t="s">
        <v>282</v>
      </c>
      <c r="C809" s="37" t="s">
        <v>182</v>
      </c>
      <c r="D809" s="13" t="s">
        <v>634</v>
      </c>
      <c r="E809" s="37" t="s">
        <v>1065</v>
      </c>
    </row>
    <row r="810" spans="1:5" s="19" customFormat="1">
      <c r="D810" s="20"/>
    </row>
    <row r="811" spans="1:5" s="19" customFormat="1">
      <c r="A811" s="38" t="s">
        <v>283</v>
      </c>
      <c r="D811" s="20"/>
    </row>
    <row r="812" spans="1:5" s="19" customFormat="1">
      <c r="B812" s="12" t="s">
        <v>284</v>
      </c>
      <c r="C812" s="37" t="s">
        <v>285</v>
      </c>
      <c r="D812" s="13" t="s">
        <v>629</v>
      </c>
      <c r="E812" s="37" t="s">
        <v>433</v>
      </c>
    </row>
    <row r="813" spans="1:5" s="19" customFormat="1">
      <c r="B813" s="37" t="s">
        <v>286</v>
      </c>
      <c r="C813" s="37" t="s">
        <v>511</v>
      </c>
      <c r="D813" s="13" t="s">
        <v>685</v>
      </c>
      <c r="E813" s="37" t="s">
        <v>433</v>
      </c>
    </row>
    <row r="814" spans="1:5" s="19" customFormat="1">
      <c r="B814" s="37" t="s">
        <v>287</v>
      </c>
      <c r="C814" s="37" t="s">
        <v>814</v>
      </c>
      <c r="D814" s="13" t="s">
        <v>611</v>
      </c>
      <c r="E814" s="37" t="s">
        <v>433</v>
      </c>
    </row>
    <row r="815" spans="1:5" s="19" customFormat="1">
      <c r="B815" s="37" t="s">
        <v>288</v>
      </c>
      <c r="C815" s="37" t="s">
        <v>289</v>
      </c>
      <c r="D815" s="13" t="s">
        <v>626</v>
      </c>
      <c r="E815" s="37" t="s">
        <v>1065</v>
      </c>
    </row>
    <row r="816" spans="1:5" s="19" customFormat="1">
      <c r="B816" s="37" t="s">
        <v>290</v>
      </c>
      <c r="C816" s="37" t="s">
        <v>291</v>
      </c>
      <c r="D816" s="13" t="s">
        <v>622</v>
      </c>
      <c r="E816" s="37" t="s">
        <v>1065</v>
      </c>
    </row>
    <row r="817" spans="1:5" s="19" customFormat="1">
      <c r="B817" s="37" t="s">
        <v>292</v>
      </c>
      <c r="C817" s="37" t="s">
        <v>507</v>
      </c>
      <c r="D817" s="13" t="s">
        <v>608</v>
      </c>
      <c r="E817" s="37" t="s">
        <v>1071</v>
      </c>
    </row>
    <row r="818" spans="1:5" s="19" customFormat="1">
      <c r="B818" s="37" t="s">
        <v>293</v>
      </c>
      <c r="C818" s="37" t="s">
        <v>442</v>
      </c>
      <c r="D818" s="13" t="s">
        <v>696</v>
      </c>
      <c r="E818" s="37" t="s">
        <v>1163</v>
      </c>
    </row>
    <row r="819" spans="1:5" s="19" customFormat="1">
      <c r="B819" s="37" t="s">
        <v>294</v>
      </c>
      <c r="C819" s="37" t="s">
        <v>1151</v>
      </c>
      <c r="D819" s="13" t="s">
        <v>765</v>
      </c>
      <c r="E819" s="37" t="s">
        <v>1065</v>
      </c>
    </row>
    <row r="820" spans="1:5" s="19" customFormat="1">
      <c r="B820" s="37" t="s">
        <v>295</v>
      </c>
      <c r="C820" s="37" t="s">
        <v>1117</v>
      </c>
      <c r="D820" s="13" t="s">
        <v>767</v>
      </c>
      <c r="E820" s="37" t="s">
        <v>1065</v>
      </c>
    </row>
    <row r="821" spans="1:5" s="19" customFormat="1">
      <c r="B821" s="37" t="s">
        <v>296</v>
      </c>
      <c r="C821" s="37" t="s">
        <v>297</v>
      </c>
      <c r="D821" s="13" t="s">
        <v>634</v>
      </c>
      <c r="E821" s="37" t="s">
        <v>1005</v>
      </c>
    </row>
    <row r="822" spans="1:5" s="19" customFormat="1">
      <c r="D822" s="20"/>
    </row>
    <row r="823" spans="1:5" s="19" customFormat="1">
      <c r="D823" s="20"/>
    </row>
    <row r="824" spans="1:5" s="19" customFormat="1">
      <c r="A824" s="38" t="s">
        <v>298</v>
      </c>
      <c r="D824" s="20"/>
    </row>
    <row r="825" spans="1:5" s="19" customFormat="1">
      <c r="B825" s="12" t="s">
        <v>299</v>
      </c>
      <c r="C825" s="12" t="s">
        <v>300</v>
      </c>
      <c r="D825" s="13" t="s">
        <v>607</v>
      </c>
      <c r="E825" s="37" t="s">
        <v>433</v>
      </c>
    </row>
    <row r="826" spans="1:5" s="19" customFormat="1">
      <c r="B826" s="12" t="s">
        <v>301</v>
      </c>
      <c r="C826" s="12" t="s">
        <v>442</v>
      </c>
      <c r="D826" s="13" t="s">
        <v>611</v>
      </c>
      <c r="E826" s="37" t="s">
        <v>1163</v>
      </c>
    </row>
    <row r="827" spans="1:5" s="19" customFormat="1">
      <c r="B827" s="12" t="s">
        <v>302</v>
      </c>
      <c r="C827" s="12" t="s">
        <v>303</v>
      </c>
      <c r="D827" s="13" t="s">
        <v>626</v>
      </c>
      <c r="E827" s="37" t="s">
        <v>1065</v>
      </c>
    </row>
    <row r="828" spans="1:5" s="19" customFormat="1">
      <c r="B828" s="37" t="s">
        <v>267</v>
      </c>
      <c r="C828" s="37" t="s">
        <v>1151</v>
      </c>
      <c r="D828" s="13" t="s">
        <v>1044</v>
      </c>
      <c r="E828" s="37" t="s">
        <v>1065</v>
      </c>
    </row>
    <row r="829" spans="1:5" s="19" customFormat="1">
      <c r="B829" s="37" t="s">
        <v>304</v>
      </c>
      <c r="C829" s="37" t="s">
        <v>266</v>
      </c>
      <c r="D829" s="13" t="s">
        <v>305</v>
      </c>
      <c r="E829" s="37" t="s">
        <v>1065</v>
      </c>
    </row>
    <row r="830" spans="1:5" s="19" customFormat="1">
      <c r="B830" s="37" t="s">
        <v>306</v>
      </c>
      <c r="C830" s="37" t="s">
        <v>274</v>
      </c>
      <c r="D830" s="13" t="s">
        <v>696</v>
      </c>
      <c r="E830" s="37" t="s">
        <v>1065</v>
      </c>
    </row>
    <row r="831" spans="1:5" s="19" customFormat="1">
      <c r="B831" s="37" t="s">
        <v>307</v>
      </c>
      <c r="C831" s="37" t="s">
        <v>308</v>
      </c>
      <c r="D831" s="13" t="s">
        <v>765</v>
      </c>
      <c r="E831" s="37" t="s">
        <v>1005</v>
      </c>
    </row>
    <row r="832" spans="1:5" s="19" customFormat="1">
      <c r="B832" s="37" t="s">
        <v>316</v>
      </c>
      <c r="C832" s="37" t="s">
        <v>507</v>
      </c>
      <c r="D832" s="13" t="s">
        <v>634</v>
      </c>
      <c r="E832" s="37" t="s">
        <v>1072</v>
      </c>
    </row>
    <row r="833" spans="1:5" s="19" customFormat="1">
      <c r="D833" s="20"/>
    </row>
    <row r="834" spans="1:5" s="19" customFormat="1">
      <c r="D834" s="20"/>
    </row>
    <row r="835" spans="1:5" s="19" customFormat="1">
      <c r="A835" s="38" t="s">
        <v>309</v>
      </c>
      <c r="D835" s="20"/>
    </row>
    <row r="836" spans="1:5" s="19" customFormat="1">
      <c r="B836" s="12" t="s">
        <v>310</v>
      </c>
      <c r="C836" s="12" t="s">
        <v>530</v>
      </c>
      <c r="D836" s="13" t="s">
        <v>629</v>
      </c>
      <c r="E836" s="37" t="s">
        <v>433</v>
      </c>
    </row>
    <row r="837" spans="1:5" s="19" customFormat="1">
      <c r="B837" s="12" t="s">
        <v>311</v>
      </c>
      <c r="C837" s="12" t="s">
        <v>1151</v>
      </c>
      <c r="D837" s="13" t="s">
        <v>685</v>
      </c>
      <c r="E837" s="37" t="s">
        <v>1065</v>
      </c>
    </row>
    <row r="838" spans="1:5" s="19" customFormat="1">
      <c r="B838" s="12" t="s">
        <v>312</v>
      </c>
      <c r="C838" s="12" t="s">
        <v>313</v>
      </c>
      <c r="D838" s="13" t="s">
        <v>618</v>
      </c>
      <c r="E838" s="37" t="s">
        <v>1065</v>
      </c>
    </row>
    <row r="839" spans="1:5" s="19" customFormat="1">
      <c r="B839" s="37" t="s">
        <v>314</v>
      </c>
      <c r="C839" s="37" t="s">
        <v>1151</v>
      </c>
      <c r="D839" s="13" t="s">
        <v>742</v>
      </c>
      <c r="E839" s="37" t="s">
        <v>1065</v>
      </c>
    </row>
    <row r="840" spans="1:5" s="19" customFormat="1">
      <c r="B840" s="37" t="s">
        <v>315</v>
      </c>
      <c r="C840" s="37" t="s">
        <v>442</v>
      </c>
      <c r="D840" s="13" t="s">
        <v>1044</v>
      </c>
      <c r="E840" s="37" t="s">
        <v>1163</v>
      </c>
    </row>
    <row r="841" spans="1:5" s="19" customFormat="1">
      <c r="B841" s="12" t="s">
        <v>317</v>
      </c>
      <c r="C841" s="37" t="s">
        <v>33</v>
      </c>
      <c r="D841" s="13" t="s">
        <v>318</v>
      </c>
      <c r="E841" s="37" t="s">
        <v>1071</v>
      </c>
    </row>
    <row r="842" spans="1:5" s="19" customFormat="1">
      <c r="B842" s="37" t="s">
        <v>331</v>
      </c>
      <c r="C842" s="37" t="s">
        <v>274</v>
      </c>
      <c r="D842" s="13" t="s">
        <v>1055</v>
      </c>
      <c r="E842" s="37" t="s">
        <v>1065</v>
      </c>
    </row>
    <row r="843" spans="1:5" s="19" customFormat="1">
      <c r="B843" s="37" t="s">
        <v>319</v>
      </c>
      <c r="C843" s="37" t="s">
        <v>320</v>
      </c>
      <c r="D843" s="13" t="s">
        <v>617</v>
      </c>
      <c r="E843" s="37" t="s">
        <v>1005</v>
      </c>
    </row>
    <row r="844" spans="1:5" s="19" customFormat="1">
      <c r="B844" s="37" t="s">
        <v>321</v>
      </c>
      <c r="C844" s="37" t="s">
        <v>1098</v>
      </c>
      <c r="D844" s="13" t="s">
        <v>986</v>
      </c>
      <c r="E844" s="37" t="s">
        <v>1065</v>
      </c>
    </row>
    <row r="845" spans="1:5" s="19" customFormat="1">
      <c r="B845" s="37" t="s">
        <v>322</v>
      </c>
      <c r="C845" s="37" t="s">
        <v>507</v>
      </c>
      <c r="D845" s="13" t="s">
        <v>323</v>
      </c>
      <c r="E845" s="37" t="s">
        <v>1071</v>
      </c>
    </row>
    <row r="846" spans="1:5" s="19" customFormat="1">
      <c r="D846" s="20"/>
    </row>
    <row r="847" spans="1:5" s="19" customFormat="1">
      <c r="D847" s="20"/>
    </row>
    <row r="848" spans="1:5" s="19" customFormat="1">
      <c r="A848" s="38" t="s">
        <v>324</v>
      </c>
      <c r="D848" s="20"/>
    </row>
    <row r="849" spans="1:5" s="19" customFormat="1">
      <c r="B849" s="12" t="s">
        <v>325</v>
      </c>
      <c r="C849" s="12" t="s">
        <v>785</v>
      </c>
      <c r="D849" s="13" t="s">
        <v>692</v>
      </c>
      <c r="E849" s="37" t="s">
        <v>433</v>
      </c>
    </row>
    <row r="850" spans="1:5" s="19" customFormat="1">
      <c r="B850" s="12" t="s">
        <v>326</v>
      </c>
      <c r="C850" s="12" t="s">
        <v>327</v>
      </c>
      <c r="D850" s="13" t="s">
        <v>631</v>
      </c>
      <c r="E850" s="37" t="s">
        <v>1065</v>
      </c>
    </row>
    <row r="851" spans="1:5" s="19" customFormat="1">
      <c r="B851" s="12" t="s">
        <v>328</v>
      </c>
      <c r="C851" s="12" t="s">
        <v>329</v>
      </c>
      <c r="D851" s="13" t="s">
        <v>627</v>
      </c>
      <c r="E851" s="37" t="s">
        <v>1072</v>
      </c>
    </row>
    <row r="852" spans="1:5" s="19" customFormat="1">
      <c r="B852" s="37" t="s">
        <v>330</v>
      </c>
      <c r="C852" s="37" t="s">
        <v>442</v>
      </c>
      <c r="D852" s="13" t="s">
        <v>1044</v>
      </c>
      <c r="E852" s="37" t="s">
        <v>1163</v>
      </c>
    </row>
    <row r="853" spans="1:5" s="19" customFormat="1">
      <c r="B853" s="37" t="s">
        <v>332</v>
      </c>
      <c r="C853" s="37" t="s">
        <v>1151</v>
      </c>
      <c r="D853" s="13" t="s">
        <v>619</v>
      </c>
      <c r="E853" s="37" t="s">
        <v>1072</v>
      </c>
    </row>
    <row r="854" spans="1:5" s="19" customFormat="1">
      <c r="B854" s="37" t="s">
        <v>333</v>
      </c>
      <c r="C854" s="37" t="s">
        <v>334</v>
      </c>
      <c r="D854" s="13" t="s">
        <v>606</v>
      </c>
      <c r="E854" s="37" t="s">
        <v>1005</v>
      </c>
    </row>
    <row r="855" spans="1:5" s="19" customFormat="1">
      <c r="B855" s="37" t="s">
        <v>335</v>
      </c>
      <c r="C855" s="37" t="s">
        <v>1151</v>
      </c>
      <c r="D855" s="13" t="s">
        <v>696</v>
      </c>
      <c r="E855" s="37" t="s">
        <v>1072</v>
      </c>
    </row>
    <row r="856" spans="1:5" s="19" customFormat="1">
      <c r="B856" s="37" t="s">
        <v>336</v>
      </c>
      <c r="C856" s="37" t="s">
        <v>277</v>
      </c>
      <c r="D856" s="13" t="s">
        <v>620</v>
      </c>
      <c r="E856" s="37" t="s">
        <v>1071</v>
      </c>
    </row>
    <row r="857" spans="1:5" s="19" customFormat="1">
      <c r="B857" s="37" t="s">
        <v>337</v>
      </c>
      <c r="C857" s="37" t="s">
        <v>338</v>
      </c>
      <c r="D857" s="13" t="s">
        <v>624</v>
      </c>
      <c r="E857" s="37" t="s">
        <v>339</v>
      </c>
    </row>
    <row r="858" spans="1:5" s="19" customFormat="1">
      <c r="B858" s="37" t="s">
        <v>340</v>
      </c>
      <c r="C858" s="37" t="s">
        <v>507</v>
      </c>
      <c r="D858" s="13" t="s">
        <v>1055</v>
      </c>
      <c r="E858" s="37" t="s">
        <v>1071</v>
      </c>
    </row>
    <row r="859" spans="1:5" s="19" customFormat="1">
      <c r="B859" s="37" t="s">
        <v>341</v>
      </c>
      <c r="C859" s="37" t="s">
        <v>342</v>
      </c>
      <c r="D859" s="13" t="s">
        <v>617</v>
      </c>
      <c r="E859" s="37" t="s">
        <v>1072</v>
      </c>
    </row>
    <row r="860" spans="1:5" s="19" customFormat="1">
      <c r="B860" s="37" t="s">
        <v>343</v>
      </c>
      <c r="C860" s="37" t="s">
        <v>344</v>
      </c>
      <c r="D860" s="13" t="s">
        <v>986</v>
      </c>
      <c r="E860" s="37" t="s">
        <v>1065</v>
      </c>
    </row>
    <row r="861" spans="1:5" s="19" customFormat="1">
      <c r="D861" s="20"/>
    </row>
    <row r="862" spans="1:5" s="19" customFormat="1"/>
    <row r="863" spans="1:5" s="19" customFormat="1" ht="18">
      <c r="A863" s="11">
        <v>2018</v>
      </c>
      <c r="B863"/>
      <c r="C863"/>
      <c r="D863"/>
      <c r="E863"/>
    </row>
    <row r="864" spans="1:5" s="19" customFormat="1" ht="15.6">
      <c r="A864" s="10" t="s">
        <v>1001</v>
      </c>
      <c r="B864" s="10"/>
      <c r="C864" s="10" t="s">
        <v>1002</v>
      </c>
      <c r="D864" s="10" t="s">
        <v>574</v>
      </c>
      <c r="E864" s="10" t="s">
        <v>1003</v>
      </c>
    </row>
    <row r="865" spans="1:5" s="19" customFormat="1">
      <c r="D865" s="20"/>
    </row>
    <row r="866" spans="1:5" s="19" customFormat="1" ht="15.6">
      <c r="A866" s="10" t="s">
        <v>345</v>
      </c>
      <c r="D866" s="20"/>
    </row>
    <row r="867" spans="1:5" s="19" customFormat="1">
      <c r="A867"/>
      <c r="B867" s="12" t="s">
        <v>346</v>
      </c>
      <c r="C867" s="12" t="s">
        <v>544</v>
      </c>
      <c r="D867" s="12" t="s">
        <v>692</v>
      </c>
      <c r="E867" s="12" t="s">
        <v>433</v>
      </c>
    </row>
    <row r="868" spans="1:5" s="19" customFormat="1">
      <c r="A868"/>
      <c r="B868" s="12" t="s">
        <v>347</v>
      </c>
      <c r="C868" s="12" t="s">
        <v>549</v>
      </c>
      <c r="D868" s="12" t="s">
        <v>630</v>
      </c>
      <c r="E868" s="12" t="s">
        <v>1163</v>
      </c>
    </row>
    <row r="869" spans="1:5" s="19" customFormat="1">
      <c r="A869"/>
      <c r="B869" s="12" t="s">
        <v>348</v>
      </c>
      <c r="C869" s="12" t="s">
        <v>349</v>
      </c>
      <c r="D869" s="12" t="s">
        <v>618</v>
      </c>
      <c r="E869" s="12" t="s">
        <v>1065</v>
      </c>
    </row>
    <row r="870" spans="1:5" s="19" customFormat="1">
      <c r="A870"/>
      <c r="B870" s="12" t="s">
        <v>350</v>
      </c>
      <c r="C870" s="12" t="s">
        <v>189</v>
      </c>
      <c r="D870" s="12" t="s">
        <v>742</v>
      </c>
      <c r="E870" s="12" t="s">
        <v>1065</v>
      </c>
    </row>
    <row r="871" spans="1:5" s="19" customFormat="1">
      <c r="A871"/>
      <c r="B871" s="12" t="s">
        <v>351</v>
      </c>
      <c r="C871" s="12" t="s">
        <v>1151</v>
      </c>
      <c r="D871" s="12" t="s">
        <v>611</v>
      </c>
      <c r="E871" s="12" t="s">
        <v>1072</v>
      </c>
    </row>
    <row r="872" spans="1:5" s="19" customFormat="1">
      <c r="A872"/>
      <c r="B872" s="12" t="s">
        <v>352</v>
      </c>
      <c r="C872" s="12" t="s">
        <v>327</v>
      </c>
      <c r="D872" s="12" t="s">
        <v>626</v>
      </c>
      <c r="E872" s="12" t="s">
        <v>1065</v>
      </c>
    </row>
    <row r="873" spans="1:5" s="19" customFormat="1">
      <c r="A873"/>
      <c r="B873" s="12" t="s">
        <v>353</v>
      </c>
      <c r="C873" s="12" t="s">
        <v>357</v>
      </c>
      <c r="D873" s="12" t="s">
        <v>608</v>
      </c>
      <c r="E873" s="12" t="s">
        <v>1072</v>
      </c>
    </row>
    <row r="874" spans="1:5" s="19" customFormat="1">
      <c r="A874"/>
      <c r="B874" s="12" t="s">
        <v>354</v>
      </c>
      <c r="C874" s="12" t="s">
        <v>313</v>
      </c>
      <c r="D874" s="12" t="s">
        <v>696</v>
      </c>
      <c r="E874" s="12" t="s">
        <v>1065</v>
      </c>
    </row>
    <row r="875" spans="1:5" s="19" customFormat="1">
      <c r="A875"/>
      <c r="B875" s="12" t="s">
        <v>355</v>
      </c>
      <c r="C875" s="12" t="s">
        <v>356</v>
      </c>
      <c r="D875" s="12" t="s">
        <v>765</v>
      </c>
      <c r="E875" s="12" t="s">
        <v>1005</v>
      </c>
    </row>
    <row r="876" spans="1:5" s="19" customFormat="1">
      <c r="A876"/>
      <c r="B876" s="12" t="s">
        <v>358</v>
      </c>
      <c r="C876" s="12" t="s">
        <v>442</v>
      </c>
      <c r="D876" s="12" t="s">
        <v>767</v>
      </c>
      <c r="E876" s="12" t="s">
        <v>1163</v>
      </c>
    </row>
    <row r="877" spans="1:5" s="19" customFormat="1">
      <c r="A877"/>
      <c r="B877" s="12" t="s">
        <v>359</v>
      </c>
      <c r="C877" s="12" t="s">
        <v>507</v>
      </c>
      <c r="D877" s="12" t="s">
        <v>624</v>
      </c>
      <c r="E877" s="12" t="s">
        <v>1071</v>
      </c>
    </row>
    <row r="878" spans="1:5" s="19" customFormat="1">
      <c r="A878"/>
      <c r="B878" s="12" t="s">
        <v>360</v>
      </c>
      <c r="C878" s="12" t="s">
        <v>443</v>
      </c>
      <c r="D878" s="12" t="s">
        <v>634</v>
      </c>
      <c r="E878" s="12" t="s">
        <v>1071</v>
      </c>
    </row>
    <row r="879" spans="1:5" s="19" customFormat="1">
      <c r="A879"/>
      <c r="B879" s="12" t="s">
        <v>361</v>
      </c>
      <c r="C879" s="12" t="s">
        <v>344</v>
      </c>
      <c r="D879" s="12" t="s">
        <v>1055</v>
      </c>
      <c r="E879" s="12" t="s">
        <v>1065</v>
      </c>
    </row>
    <row r="880" spans="1:5" s="19" customFormat="1">
      <c r="D880" s="20"/>
    </row>
    <row r="881" spans="1:5" s="19" customFormat="1">
      <c r="D881" s="20"/>
    </row>
    <row r="882" spans="1:5" s="19" customFormat="1" ht="15.6">
      <c r="A882" s="10" t="s">
        <v>362</v>
      </c>
      <c r="D882" s="20"/>
    </row>
    <row r="883" spans="1:5" s="19" customFormat="1">
      <c r="B883" s="12" t="s">
        <v>363</v>
      </c>
      <c r="C883" s="12" t="s">
        <v>549</v>
      </c>
      <c r="D883" s="13" t="s">
        <v>692</v>
      </c>
      <c r="E883" s="37" t="s">
        <v>433</v>
      </c>
    </row>
    <row r="884" spans="1:5" s="19" customFormat="1">
      <c r="B884" s="12" t="s">
        <v>364</v>
      </c>
      <c r="C884" s="12" t="s">
        <v>442</v>
      </c>
      <c r="D884" s="13" t="s">
        <v>631</v>
      </c>
      <c r="E884" s="37" t="s">
        <v>1163</v>
      </c>
    </row>
    <row r="885" spans="1:5" s="19" customFormat="1">
      <c r="B885" s="12" t="s">
        <v>365</v>
      </c>
      <c r="C885" s="12" t="s">
        <v>366</v>
      </c>
      <c r="D885" s="13" t="s">
        <v>611</v>
      </c>
      <c r="E885" s="37" t="s">
        <v>1005</v>
      </c>
    </row>
    <row r="886" spans="1:5" s="19" customFormat="1">
      <c r="B886" s="37" t="s">
        <v>367</v>
      </c>
      <c r="C886" s="37" t="s">
        <v>327</v>
      </c>
      <c r="D886" s="13" t="s">
        <v>626</v>
      </c>
      <c r="E886" s="37" t="s">
        <v>1065</v>
      </c>
    </row>
    <row r="887" spans="1:5" s="19" customFormat="1">
      <c r="B887" s="37" t="s">
        <v>368</v>
      </c>
      <c r="C887" s="37" t="s">
        <v>1117</v>
      </c>
      <c r="D887" s="13" t="s">
        <v>619</v>
      </c>
      <c r="E887" s="37" t="s">
        <v>1065</v>
      </c>
    </row>
    <row r="888" spans="1:5" s="19" customFormat="1">
      <c r="B888" s="37" t="s">
        <v>369</v>
      </c>
      <c r="C888" s="37" t="s">
        <v>1151</v>
      </c>
      <c r="D888" s="13" t="s">
        <v>606</v>
      </c>
      <c r="E888" s="37" t="s">
        <v>1071</v>
      </c>
    </row>
    <row r="889" spans="1:5" s="19" customFormat="1">
      <c r="D889" s="20"/>
    </row>
    <row r="890" spans="1:5" s="19" customFormat="1">
      <c r="D890" s="20"/>
    </row>
    <row r="891" spans="1:5" s="19" customFormat="1">
      <c r="D891" s="20"/>
    </row>
    <row r="892" spans="1:5" s="19" customFormat="1" ht="15.6">
      <c r="A892" s="10" t="s">
        <v>370</v>
      </c>
      <c r="D892" s="20"/>
    </row>
    <row r="893" spans="1:5" s="19" customFormat="1">
      <c r="A893"/>
      <c r="B893" s="12" t="s">
        <v>371</v>
      </c>
      <c r="C893" s="12" t="s">
        <v>372</v>
      </c>
      <c r="D893" s="13" t="s">
        <v>629</v>
      </c>
      <c r="E893" s="12" t="s">
        <v>433</v>
      </c>
    </row>
    <row r="894" spans="1:5" s="19" customFormat="1">
      <c r="A894"/>
      <c r="B894" s="12" t="s">
        <v>373</v>
      </c>
      <c r="C894" s="12" t="s">
        <v>374</v>
      </c>
      <c r="D894" s="12">
        <v>6</v>
      </c>
      <c r="E894" s="12" t="s">
        <v>1065</v>
      </c>
    </row>
    <row r="895" spans="1:5" s="19" customFormat="1">
      <c r="A895"/>
      <c r="B895" s="12" t="s">
        <v>375</v>
      </c>
      <c r="C895" s="12" t="s">
        <v>1151</v>
      </c>
      <c r="D895" s="12">
        <v>7</v>
      </c>
      <c r="E895" s="12" t="s">
        <v>1072</v>
      </c>
    </row>
    <row r="896" spans="1:5" s="19" customFormat="1">
      <c r="A896"/>
      <c r="B896" s="12" t="s">
        <v>376</v>
      </c>
      <c r="C896" s="12" t="s">
        <v>327</v>
      </c>
      <c r="D896" s="12">
        <v>19</v>
      </c>
      <c r="E896" s="12" t="s">
        <v>1065</v>
      </c>
    </row>
    <row r="897" spans="1:5" s="19" customFormat="1">
      <c r="A897"/>
      <c r="B897" s="12" t="s">
        <v>288</v>
      </c>
      <c r="C897" s="12" t="s">
        <v>1083</v>
      </c>
      <c r="D897" s="12">
        <v>20</v>
      </c>
      <c r="E897" s="12" t="s">
        <v>1065</v>
      </c>
    </row>
    <row r="898" spans="1:5" s="19" customFormat="1">
      <c r="A898"/>
      <c r="B898" s="12" t="s">
        <v>377</v>
      </c>
      <c r="C898" s="12" t="s">
        <v>313</v>
      </c>
      <c r="D898" s="12">
        <v>21</v>
      </c>
      <c r="E898" s="12" t="s">
        <v>1065</v>
      </c>
    </row>
    <row r="899" spans="1:5" s="19" customFormat="1">
      <c r="A899"/>
      <c r="B899" s="12" t="s">
        <v>379</v>
      </c>
      <c r="C899" s="12" t="s">
        <v>378</v>
      </c>
      <c r="D899" s="12" t="s">
        <v>613</v>
      </c>
      <c r="E899" s="12" t="s">
        <v>1005</v>
      </c>
    </row>
    <row r="900" spans="1:5" s="19" customFormat="1">
      <c r="A900"/>
      <c r="B900" s="12" t="s">
        <v>380</v>
      </c>
      <c r="C900" s="12" t="s">
        <v>381</v>
      </c>
      <c r="D900" s="12">
        <v>23</v>
      </c>
      <c r="E900" s="12" t="s">
        <v>1072</v>
      </c>
    </row>
    <row r="901" spans="1:5" s="19" customFormat="1">
      <c r="A901"/>
    </row>
    <row r="902" spans="1:5" s="19" customFormat="1">
      <c r="A902"/>
    </row>
    <row r="903" spans="1:5" s="19" customFormat="1">
      <c r="A903"/>
    </row>
    <row r="904" spans="1:5" s="19" customFormat="1">
      <c r="D904" s="20"/>
    </row>
    <row r="905" spans="1:5" s="19" customFormat="1" ht="15.6">
      <c r="A905" s="10" t="s">
        <v>244</v>
      </c>
      <c r="D905" s="20"/>
    </row>
    <row r="906" spans="1:5" s="19" customFormat="1">
      <c r="A906"/>
      <c r="B906" s="12" t="s">
        <v>382</v>
      </c>
      <c r="C906" s="12" t="s">
        <v>562</v>
      </c>
      <c r="D906" s="13" t="s">
        <v>629</v>
      </c>
      <c r="E906" s="12" t="s">
        <v>433</v>
      </c>
    </row>
    <row r="907" spans="1:5" s="19" customFormat="1">
      <c r="A907"/>
      <c r="B907" s="12" t="s">
        <v>383</v>
      </c>
      <c r="C907" s="12" t="s">
        <v>562</v>
      </c>
      <c r="D907" s="12">
        <v>6</v>
      </c>
      <c r="E907" s="12" t="s">
        <v>1065</v>
      </c>
    </row>
    <row r="908" spans="1:5" s="19" customFormat="1">
      <c r="A908"/>
      <c r="B908" s="12" t="s">
        <v>384</v>
      </c>
      <c r="C908" s="12" t="s">
        <v>385</v>
      </c>
      <c r="D908" s="12">
        <v>7</v>
      </c>
      <c r="E908" s="12" t="s">
        <v>1065</v>
      </c>
    </row>
    <row r="909" spans="1:5" s="19" customFormat="1">
      <c r="A909"/>
      <c r="B909" s="12" t="s">
        <v>386</v>
      </c>
      <c r="C909" s="12" t="s">
        <v>488</v>
      </c>
      <c r="D909" s="13" t="s">
        <v>627</v>
      </c>
      <c r="E909" s="12" t="s">
        <v>1072</v>
      </c>
    </row>
    <row r="910" spans="1:5" s="19" customFormat="1">
      <c r="A910"/>
      <c r="B910" s="12" t="s">
        <v>387</v>
      </c>
      <c r="C910" s="12" t="s">
        <v>344</v>
      </c>
      <c r="D910" s="12">
        <v>13</v>
      </c>
      <c r="E910" s="12" t="s">
        <v>1065</v>
      </c>
    </row>
    <row r="911" spans="1:5" s="19" customFormat="1">
      <c r="A911"/>
      <c r="B911" s="12" t="s">
        <v>388</v>
      </c>
      <c r="C911" s="12" t="s">
        <v>1151</v>
      </c>
      <c r="D911" s="12">
        <v>13</v>
      </c>
      <c r="E911" s="12" t="s">
        <v>1072</v>
      </c>
    </row>
    <row r="912" spans="1:5" s="19" customFormat="1">
      <c r="A912"/>
      <c r="B912" s="12" t="s">
        <v>389</v>
      </c>
      <c r="C912" s="12" t="s">
        <v>390</v>
      </c>
      <c r="D912" s="12">
        <v>15</v>
      </c>
      <c r="E912" s="12" t="s">
        <v>1065</v>
      </c>
    </row>
    <row r="913" spans="1:5" s="19" customFormat="1">
      <c r="A913"/>
      <c r="B913" s="12" t="s">
        <v>391</v>
      </c>
      <c r="C913" s="12" t="s">
        <v>392</v>
      </c>
      <c r="D913" s="12">
        <v>16</v>
      </c>
      <c r="E913" s="12" t="s">
        <v>1005</v>
      </c>
    </row>
    <row r="914" spans="1:5" s="19" customFormat="1">
      <c r="A914"/>
      <c r="B914" s="12" t="s">
        <v>393</v>
      </c>
      <c r="C914" s="12" t="s">
        <v>394</v>
      </c>
      <c r="D914" s="12">
        <v>17</v>
      </c>
      <c r="E914" s="12" t="s">
        <v>1072</v>
      </c>
    </row>
    <row r="915" spans="1:5" s="19" customFormat="1">
      <c r="A915"/>
      <c r="B915" s="12" t="s">
        <v>395</v>
      </c>
      <c r="C915" s="12" t="s">
        <v>442</v>
      </c>
      <c r="D915" s="12">
        <v>18</v>
      </c>
      <c r="E915" s="12" t="s">
        <v>1163</v>
      </c>
    </row>
    <row r="916" spans="1:5" s="19" customFormat="1">
      <c r="A916"/>
      <c r="B916" s="12" t="s">
        <v>396</v>
      </c>
      <c r="C916" s="12" t="s">
        <v>507</v>
      </c>
      <c r="D916" s="12">
        <v>19</v>
      </c>
      <c r="E916" s="12" t="s">
        <v>1071</v>
      </c>
    </row>
    <row r="917" spans="1:5" s="19" customFormat="1">
      <c r="A917"/>
      <c r="B917" s="12" t="s">
        <v>397</v>
      </c>
      <c r="C917" s="12" t="s">
        <v>814</v>
      </c>
      <c r="D917" s="12">
        <v>19</v>
      </c>
      <c r="E917" s="12" t="s">
        <v>1072</v>
      </c>
    </row>
    <row r="918" spans="1:5" s="19" customFormat="1">
      <c r="A918"/>
    </row>
    <row r="919" spans="1:5" s="19" customFormat="1"/>
    <row r="920" spans="1:5" s="19" customFormat="1"/>
    <row r="921" spans="1:5" s="19" customFormat="1" ht="15.6">
      <c r="A921" s="10" t="s">
        <v>398</v>
      </c>
    </row>
    <row r="922" spans="1:5" s="19" customFormat="1">
      <c r="B922" s="12" t="s">
        <v>399</v>
      </c>
      <c r="C922" s="12" t="s">
        <v>711</v>
      </c>
      <c r="D922" s="13" t="s">
        <v>629</v>
      </c>
      <c r="E922" s="12" t="s">
        <v>433</v>
      </c>
    </row>
    <row r="923" spans="1:5" s="19" customFormat="1">
      <c r="B923" s="12" t="s">
        <v>400</v>
      </c>
      <c r="C923" s="12" t="s">
        <v>1151</v>
      </c>
      <c r="D923" s="13" t="s">
        <v>630</v>
      </c>
      <c r="E923" s="37" t="s">
        <v>1065</v>
      </c>
    </row>
    <row r="924" spans="1:5" s="19" customFormat="1">
      <c r="B924" s="12" t="s">
        <v>410</v>
      </c>
      <c r="C924" s="12" t="s">
        <v>507</v>
      </c>
      <c r="D924" s="13" t="s">
        <v>631</v>
      </c>
      <c r="E924" s="37" t="s">
        <v>1071</v>
      </c>
    </row>
    <row r="925" spans="1:5" s="19" customFormat="1">
      <c r="B925" s="12" t="s">
        <v>401</v>
      </c>
      <c r="C925" s="37" t="s">
        <v>33</v>
      </c>
      <c r="D925" s="13" t="s">
        <v>402</v>
      </c>
      <c r="E925" s="37" t="s">
        <v>1071</v>
      </c>
    </row>
    <row r="926" spans="1:5" s="19" customFormat="1">
      <c r="B926" s="37" t="s">
        <v>403</v>
      </c>
      <c r="C926" s="37" t="s">
        <v>1151</v>
      </c>
      <c r="D926" s="13" t="s">
        <v>767</v>
      </c>
      <c r="E926" s="37" t="s">
        <v>1065</v>
      </c>
    </row>
    <row r="927" spans="1:5" s="19" customFormat="1">
      <c r="B927" s="37" t="s">
        <v>404</v>
      </c>
      <c r="C927" s="37" t="s">
        <v>1151</v>
      </c>
      <c r="D927" s="13" t="s">
        <v>624</v>
      </c>
      <c r="E927" s="37" t="s">
        <v>1065</v>
      </c>
    </row>
    <row r="928" spans="1:5" s="19" customFormat="1">
      <c r="B928" s="37" t="s">
        <v>405</v>
      </c>
      <c r="C928" s="37" t="s">
        <v>406</v>
      </c>
      <c r="D928" s="13" t="s">
        <v>407</v>
      </c>
      <c r="E928" s="37" t="s">
        <v>408</v>
      </c>
    </row>
    <row r="929" spans="1:5" s="19" customFormat="1">
      <c r="B929" s="37" t="s">
        <v>409</v>
      </c>
      <c r="C929" s="37" t="s">
        <v>1151</v>
      </c>
      <c r="D929" s="13" t="s">
        <v>1055</v>
      </c>
      <c r="E929" s="37" t="s">
        <v>1065</v>
      </c>
    </row>
    <row r="930" spans="1:5" s="19" customFormat="1">
      <c r="B930" s="37" t="s">
        <v>411</v>
      </c>
      <c r="C930" s="37" t="s">
        <v>442</v>
      </c>
      <c r="D930" s="13" t="s">
        <v>617</v>
      </c>
      <c r="E930" s="37" t="s">
        <v>1163</v>
      </c>
    </row>
    <row r="931" spans="1:5" s="19" customFormat="1">
      <c r="B931" s="37" t="s">
        <v>412</v>
      </c>
      <c r="C931" s="37" t="s">
        <v>1151</v>
      </c>
      <c r="D931" s="13" t="s">
        <v>986</v>
      </c>
      <c r="E931" s="37" t="s">
        <v>1065</v>
      </c>
    </row>
    <row r="932" spans="1:5" s="19" customFormat="1">
      <c r="D932" s="20"/>
    </row>
    <row r="933" spans="1:5" s="19" customFormat="1">
      <c r="D933" s="20"/>
    </row>
    <row r="934" spans="1:5" s="19" customFormat="1">
      <c r="D934" s="20"/>
    </row>
    <row r="935" spans="1:5" s="19" customFormat="1" ht="15.6">
      <c r="A935" s="10" t="s">
        <v>413</v>
      </c>
      <c r="D935" s="20"/>
    </row>
    <row r="936" spans="1:5" s="19" customFormat="1">
      <c r="B936" s="12" t="s">
        <v>414</v>
      </c>
      <c r="C936" s="12" t="s">
        <v>781</v>
      </c>
      <c r="D936" s="13" t="s">
        <v>629</v>
      </c>
      <c r="E936" s="37" t="s">
        <v>433</v>
      </c>
    </row>
    <row r="937" spans="1:5" s="19" customFormat="1">
      <c r="B937" s="12" t="s">
        <v>415</v>
      </c>
      <c r="C937" s="12" t="s">
        <v>1151</v>
      </c>
      <c r="D937" s="13" t="s">
        <v>685</v>
      </c>
      <c r="E937" s="37" t="s">
        <v>1065</v>
      </c>
    </row>
    <row r="938" spans="1:5" s="19" customFormat="1">
      <c r="B938" s="12" t="s">
        <v>416</v>
      </c>
      <c r="C938" s="12" t="s">
        <v>1151</v>
      </c>
      <c r="D938" s="13" t="s">
        <v>618</v>
      </c>
      <c r="E938" s="37" t="s">
        <v>1072</v>
      </c>
    </row>
    <row r="939" spans="1:5" s="19" customFormat="1">
      <c r="B939" s="37" t="s">
        <v>417</v>
      </c>
      <c r="C939" s="37" t="s">
        <v>442</v>
      </c>
      <c r="D939" s="13" t="s">
        <v>611</v>
      </c>
      <c r="E939" s="37" t="s">
        <v>1163</v>
      </c>
    </row>
    <row r="940" spans="1:5" s="19" customFormat="1">
      <c r="B940" s="37" t="s">
        <v>418</v>
      </c>
      <c r="C940" s="37" t="s">
        <v>419</v>
      </c>
      <c r="D940" s="13" t="s">
        <v>626</v>
      </c>
      <c r="E940" s="37" t="s">
        <v>1072</v>
      </c>
    </row>
    <row r="941" spans="1:5" s="19" customFormat="1">
      <c r="B941" s="37" t="s">
        <v>420</v>
      </c>
      <c r="C941" s="37" t="s">
        <v>421</v>
      </c>
      <c r="D941" s="13" t="s">
        <v>1044</v>
      </c>
      <c r="E941" s="37" t="s">
        <v>1005</v>
      </c>
    </row>
    <row r="942" spans="1:5" s="19" customFormat="1">
      <c r="B942" s="37" t="s">
        <v>403</v>
      </c>
      <c r="C942" s="37" t="s">
        <v>1151</v>
      </c>
      <c r="D942" s="13" t="s">
        <v>619</v>
      </c>
      <c r="E942" s="37" t="s">
        <v>1065</v>
      </c>
    </row>
    <row r="943" spans="1:5" s="19" customFormat="1">
      <c r="B943" s="37" t="s">
        <v>422</v>
      </c>
      <c r="C943" s="37" t="s">
        <v>1151</v>
      </c>
      <c r="D943" s="13" t="s">
        <v>608</v>
      </c>
      <c r="E943" s="37" t="s">
        <v>1065</v>
      </c>
    </row>
    <row r="944" spans="1:5" s="19" customFormat="1">
      <c r="B944" s="37" t="s">
        <v>423</v>
      </c>
      <c r="C944" s="37" t="s">
        <v>1151</v>
      </c>
      <c r="D944" s="13" t="s">
        <v>696</v>
      </c>
      <c r="E944" s="37" t="s">
        <v>1065</v>
      </c>
    </row>
    <row r="945" spans="2:5" s="19" customFormat="1">
      <c r="B945" s="37" t="s">
        <v>424</v>
      </c>
      <c r="C945" s="37" t="s">
        <v>459</v>
      </c>
      <c r="D945" s="13" t="s">
        <v>620</v>
      </c>
      <c r="E945" s="37" t="s">
        <v>1071</v>
      </c>
    </row>
    <row r="946" spans="2:5" s="19" customFormat="1">
      <c r="B946" s="37" t="s">
        <v>425</v>
      </c>
      <c r="C946" s="37" t="s">
        <v>507</v>
      </c>
      <c r="D946" s="13" t="s">
        <v>634</v>
      </c>
      <c r="E946" s="37" t="s">
        <v>1071</v>
      </c>
    </row>
    <row r="947" spans="2:5" s="19" customFormat="1">
      <c r="D947" s="20"/>
    </row>
    <row r="948" spans="2:5" s="19" customFormat="1">
      <c r="D948" s="20"/>
    </row>
    <row r="949" spans="2:5" s="19" customFormat="1">
      <c r="D949" s="20"/>
    </row>
    <row r="950" spans="2:5" s="19" customFormat="1">
      <c r="D950" s="20"/>
    </row>
    <row r="951" spans="2:5" s="19" customFormat="1">
      <c r="D951" s="20"/>
    </row>
    <row r="952" spans="2:5" s="19" customFormat="1">
      <c r="D952" s="20"/>
    </row>
    <row r="953" spans="2:5" s="19" customFormat="1">
      <c r="D953" s="20"/>
    </row>
    <row r="954" spans="2:5" s="19" customFormat="1">
      <c r="D954" s="20"/>
    </row>
    <row r="955" spans="2:5" s="19" customFormat="1">
      <c r="D955" s="20"/>
    </row>
    <row r="956" spans="2:5" s="19" customFormat="1">
      <c r="D956" s="20"/>
    </row>
    <row r="957" spans="2:5" s="19" customFormat="1">
      <c r="D957" s="20"/>
    </row>
    <row r="958" spans="2:5" s="19" customFormat="1">
      <c r="D958" s="20"/>
    </row>
    <row r="959" spans="2:5" s="19" customFormat="1">
      <c r="D959" s="20"/>
    </row>
    <row r="960" spans="2:5" s="19" customFormat="1">
      <c r="D960" s="20"/>
    </row>
    <row r="961" spans="4:4" s="19" customFormat="1">
      <c r="D961" s="20"/>
    </row>
    <row r="962" spans="4:4" s="19" customFormat="1">
      <c r="D962" s="20"/>
    </row>
    <row r="963" spans="4:4" s="19" customFormat="1">
      <c r="D963" s="20"/>
    </row>
    <row r="964" spans="4:4" s="19" customFormat="1">
      <c r="D964" s="20"/>
    </row>
    <row r="965" spans="4:4" s="19" customFormat="1">
      <c r="D965" s="20"/>
    </row>
    <row r="966" spans="4:4" s="19" customFormat="1">
      <c r="D966" s="20"/>
    </row>
    <row r="967" spans="4:4" s="19" customFormat="1">
      <c r="D967" s="20"/>
    </row>
    <row r="968" spans="4:4" s="19" customFormat="1">
      <c r="D968" s="20"/>
    </row>
    <row r="969" spans="4:4" s="19" customFormat="1">
      <c r="D969" s="20"/>
    </row>
    <row r="970" spans="4:4" s="19" customFormat="1">
      <c r="D970" s="20"/>
    </row>
    <row r="971" spans="4:4" s="19" customFormat="1">
      <c r="D971" s="20"/>
    </row>
    <row r="972" spans="4:4" s="19" customFormat="1">
      <c r="D972" s="20"/>
    </row>
    <row r="973" spans="4:4" s="19" customFormat="1">
      <c r="D973" s="20"/>
    </row>
    <row r="974" spans="4:4" s="19" customFormat="1">
      <c r="D974" s="20"/>
    </row>
    <row r="975" spans="4:4" s="19" customFormat="1">
      <c r="D975" s="20"/>
    </row>
    <row r="976" spans="4:4" s="19" customFormat="1">
      <c r="D976" s="20"/>
    </row>
    <row r="977" spans="4:4" s="19" customFormat="1">
      <c r="D977" s="20"/>
    </row>
    <row r="978" spans="4:4" s="19" customFormat="1">
      <c r="D978" s="20"/>
    </row>
    <row r="979" spans="4:4" s="19" customFormat="1">
      <c r="D979" s="20"/>
    </row>
    <row r="980" spans="4:4" s="19" customFormat="1">
      <c r="D980" s="20"/>
    </row>
    <row r="981" spans="4:4" s="19" customFormat="1">
      <c r="D981" s="20"/>
    </row>
    <row r="982" spans="4:4" s="19" customFormat="1">
      <c r="D982" s="20"/>
    </row>
    <row r="983" spans="4:4" s="19" customFormat="1">
      <c r="D983" s="20"/>
    </row>
    <row r="984" spans="4:4" s="19" customFormat="1">
      <c r="D984" s="20"/>
    </row>
    <row r="985" spans="4:4" s="19" customFormat="1">
      <c r="D985" s="20"/>
    </row>
    <row r="986" spans="4:4" s="19" customFormat="1">
      <c r="D986" s="20"/>
    </row>
    <row r="987" spans="4:4" s="19" customFormat="1">
      <c r="D987" s="20"/>
    </row>
    <row r="988" spans="4:4" s="19" customFormat="1">
      <c r="D988" s="20"/>
    </row>
    <row r="989" spans="4:4" s="19" customFormat="1">
      <c r="D989" s="20"/>
    </row>
    <row r="990" spans="4:4" s="19" customFormat="1">
      <c r="D990" s="20"/>
    </row>
    <row r="991" spans="4:4" s="19" customFormat="1">
      <c r="D991" s="20"/>
    </row>
    <row r="992" spans="4:4" s="19" customFormat="1">
      <c r="D992" s="20"/>
    </row>
    <row r="993" spans="4:4" s="19" customFormat="1">
      <c r="D993" s="20"/>
    </row>
    <row r="994" spans="4:4" s="19" customFormat="1">
      <c r="D994" s="20"/>
    </row>
    <row r="995" spans="4:4" s="19" customFormat="1">
      <c r="D995" s="20"/>
    </row>
    <row r="996" spans="4:4" s="19" customFormat="1">
      <c r="D996" s="20"/>
    </row>
    <row r="997" spans="4:4" s="19" customFormat="1">
      <c r="D997" s="20"/>
    </row>
    <row r="998" spans="4:4" s="19" customFormat="1">
      <c r="D998" s="20"/>
    </row>
    <row r="999" spans="4:4" s="19" customFormat="1">
      <c r="D999" s="20"/>
    </row>
    <row r="1000" spans="4:4" s="19" customFormat="1">
      <c r="D1000" s="20"/>
    </row>
    <row r="1001" spans="4:4" s="19" customFormat="1">
      <c r="D1001" s="20"/>
    </row>
    <row r="1002" spans="4:4" s="19" customFormat="1">
      <c r="D1002" s="20"/>
    </row>
    <row r="1003" spans="4:4" s="19" customFormat="1">
      <c r="D1003" s="20"/>
    </row>
    <row r="1004" spans="4:4" s="19" customFormat="1">
      <c r="D1004" s="20"/>
    </row>
    <row r="1005" spans="4:4" s="19" customFormat="1">
      <c r="D1005" s="20"/>
    </row>
    <row r="1006" spans="4:4" s="19" customFormat="1">
      <c r="D1006" s="20"/>
    </row>
    <row r="1007" spans="4:4" s="19" customFormat="1">
      <c r="D1007" s="20"/>
    </row>
    <row r="1008" spans="4:4" s="19" customFormat="1">
      <c r="D1008" s="20"/>
    </row>
    <row r="1009" spans="4:4" s="19" customFormat="1">
      <c r="D1009" s="20"/>
    </row>
    <row r="1010" spans="4:4" s="19" customFormat="1">
      <c r="D1010" s="20"/>
    </row>
    <row r="1011" spans="4:4" s="19" customFormat="1">
      <c r="D1011" s="20"/>
    </row>
    <row r="1012" spans="4:4" s="19" customFormat="1">
      <c r="D1012" s="20"/>
    </row>
    <row r="1013" spans="4:4" s="19" customFormat="1">
      <c r="D1013" s="20"/>
    </row>
    <row r="1014" spans="4:4" s="19" customFormat="1">
      <c r="D1014" s="20"/>
    </row>
    <row r="1015" spans="4:4" s="19" customFormat="1">
      <c r="D1015" s="20"/>
    </row>
    <row r="1016" spans="4:4" s="19" customFormat="1">
      <c r="D1016" s="20"/>
    </row>
    <row r="1017" spans="4:4" s="19" customFormat="1">
      <c r="D1017" s="20"/>
    </row>
    <row r="1018" spans="4:4" s="19" customFormat="1">
      <c r="D1018" s="20"/>
    </row>
    <row r="1019" spans="4:4" s="19" customFormat="1">
      <c r="D1019" s="20"/>
    </row>
    <row r="1020" spans="4:4" s="19" customFormat="1">
      <c r="D1020" s="20"/>
    </row>
    <row r="1021" spans="4:4" s="19" customFormat="1">
      <c r="D1021" s="20"/>
    </row>
    <row r="1022" spans="4:4" s="19" customFormat="1">
      <c r="D1022" s="20"/>
    </row>
    <row r="1023" spans="4:4" s="19" customFormat="1">
      <c r="D1023" s="20"/>
    </row>
    <row r="1024" spans="4:4" s="19" customFormat="1">
      <c r="D1024" s="20"/>
    </row>
    <row r="1025" spans="4:4" s="19" customFormat="1">
      <c r="D1025" s="20"/>
    </row>
    <row r="1026" spans="4:4" s="19" customFormat="1">
      <c r="D1026" s="20"/>
    </row>
    <row r="1027" spans="4:4" s="19" customFormat="1">
      <c r="D1027" s="20"/>
    </row>
    <row r="1028" spans="4:4" s="19" customFormat="1">
      <c r="D1028" s="20"/>
    </row>
    <row r="1029" spans="4:4" s="19" customFormat="1">
      <c r="D1029" s="20"/>
    </row>
    <row r="1030" spans="4:4" s="19" customFormat="1">
      <c r="D1030" s="20"/>
    </row>
    <row r="1031" spans="4:4" s="19" customFormat="1">
      <c r="D1031" s="20"/>
    </row>
    <row r="1032" spans="4:4" s="19" customFormat="1">
      <c r="D1032" s="20"/>
    </row>
    <row r="1033" spans="4:4" s="19" customFormat="1">
      <c r="D1033" s="20"/>
    </row>
    <row r="1034" spans="4:4" s="19" customFormat="1">
      <c r="D1034" s="20"/>
    </row>
    <row r="1035" spans="4:4" s="19" customFormat="1">
      <c r="D1035" s="20"/>
    </row>
    <row r="1036" spans="4:4" s="19" customFormat="1">
      <c r="D1036" s="20"/>
    </row>
    <row r="1037" spans="4:4" s="19" customFormat="1">
      <c r="D1037" s="20"/>
    </row>
    <row r="1038" spans="4:4" s="19" customFormat="1">
      <c r="D1038" s="20"/>
    </row>
    <row r="1039" spans="4:4" s="19" customFormat="1">
      <c r="D1039" s="20"/>
    </row>
    <row r="1040" spans="4:4" s="19" customFormat="1">
      <c r="D1040" s="20"/>
    </row>
    <row r="1041" spans="4:4" s="19" customFormat="1">
      <c r="D1041" s="20"/>
    </row>
    <row r="1042" spans="4:4" s="19" customFormat="1">
      <c r="D1042" s="20"/>
    </row>
    <row r="1043" spans="4:4" s="19" customFormat="1">
      <c r="D1043" s="20"/>
    </row>
    <row r="1044" spans="4:4" s="19" customFormat="1">
      <c r="D1044" s="20"/>
    </row>
    <row r="1045" spans="4:4" s="19" customFormat="1">
      <c r="D1045" s="20"/>
    </row>
    <row r="1046" spans="4:4" s="19" customFormat="1">
      <c r="D1046" s="20"/>
    </row>
    <row r="1047" spans="4:4" s="19" customFormat="1">
      <c r="D1047" s="20"/>
    </row>
    <row r="1048" spans="4:4" s="19" customFormat="1">
      <c r="D1048" s="20"/>
    </row>
    <row r="1049" spans="4:4" s="19" customFormat="1">
      <c r="D1049" s="20"/>
    </row>
    <row r="1050" spans="4:4" s="19" customFormat="1">
      <c r="D1050" s="20"/>
    </row>
    <row r="1051" spans="4:4" s="19" customFormat="1">
      <c r="D1051" s="20"/>
    </row>
    <row r="1052" spans="4:4" s="19" customFormat="1">
      <c r="D1052" s="20"/>
    </row>
    <row r="1053" spans="4:4" s="19" customFormat="1">
      <c r="D1053" s="20"/>
    </row>
    <row r="1054" spans="4:4" s="19" customFormat="1">
      <c r="D1054" s="20"/>
    </row>
    <row r="1055" spans="4:4" s="19" customFormat="1">
      <c r="D1055" s="20"/>
    </row>
    <row r="1056" spans="4:4" s="19" customFormat="1">
      <c r="D1056" s="20"/>
    </row>
    <row r="1057" spans="4:4" s="19" customFormat="1">
      <c r="D1057" s="20"/>
    </row>
    <row r="1058" spans="4:4" s="19" customFormat="1">
      <c r="D1058" s="20"/>
    </row>
    <row r="1059" spans="4:4" s="19" customFormat="1">
      <c r="D1059" s="20"/>
    </row>
    <row r="1060" spans="4:4" s="19" customFormat="1">
      <c r="D1060" s="20"/>
    </row>
    <row r="1061" spans="4:4" s="19" customFormat="1">
      <c r="D1061" s="20"/>
    </row>
    <row r="1062" spans="4:4" s="19" customFormat="1">
      <c r="D1062" s="20"/>
    </row>
    <row r="1063" spans="4:4" s="19" customFormat="1">
      <c r="D1063" s="20"/>
    </row>
    <row r="1064" spans="4:4" s="19" customFormat="1">
      <c r="D1064" s="20"/>
    </row>
    <row r="1065" spans="4:4" s="19" customFormat="1">
      <c r="D1065" s="20"/>
    </row>
    <row r="1066" spans="4:4" s="19" customFormat="1">
      <c r="D1066" s="20"/>
    </row>
    <row r="1067" spans="4:4" s="19" customFormat="1">
      <c r="D1067" s="20"/>
    </row>
    <row r="1068" spans="4:4" s="19" customFormat="1">
      <c r="D1068" s="20"/>
    </row>
    <row r="1069" spans="4:4" s="19" customFormat="1">
      <c r="D1069" s="20"/>
    </row>
    <row r="1070" spans="4:4" s="19" customFormat="1">
      <c r="D1070" s="20"/>
    </row>
    <row r="1071" spans="4:4" s="19" customFormat="1">
      <c r="D1071" s="20"/>
    </row>
    <row r="1072" spans="4:4" s="19" customFormat="1">
      <c r="D1072" s="20"/>
    </row>
    <row r="1073" spans="4:4" s="19" customFormat="1">
      <c r="D1073" s="20"/>
    </row>
    <row r="1074" spans="4:4" s="19" customFormat="1">
      <c r="D1074" s="20"/>
    </row>
    <row r="1075" spans="4:4" s="19" customFormat="1">
      <c r="D1075" s="20"/>
    </row>
    <row r="1076" spans="4:4" s="19" customFormat="1">
      <c r="D1076" s="20"/>
    </row>
    <row r="1077" spans="4:4" s="19" customFormat="1">
      <c r="D1077" s="20"/>
    </row>
    <row r="1078" spans="4:4" s="19" customFormat="1">
      <c r="D1078" s="20"/>
    </row>
    <row r="1079" spans="4:4" s="19" customFormat="1">
      <c r="D1079" s="20"/>
    </row>
    <row r="1080" spans="4:4" s="19" customFormat="1">
      <c r="D1080" s="20"/>
    </row>
    <row r="1081" spans="4:4" s="19" customFormat="1">
      <c r="D1081" s="20"/>
    </row>
    <row r="1082" spans="4:4" s="19" customFormat="1">
      <c r="D1082" s="20"/>
    </row>
    <row r="1083" spans="4:4" s="19" customFormat="1">
      <c r="D1083" s="20"/>
    </row>
    <row r="1084" spans="4:4" s="19" customFormat="1">
      <c r="D1084" s="20"/>
    </row>
    <row r="1085" spans="4:4" s="19" customFormat="1">
      <c r="D1085" s="20"/>
    </row>
    <row r="1086" spans="4:4" s="19" customFormat="1">
      <c r="D1086" s="20"/>
    </row>
    <row r="1087" spans="4:4" s="19" customFormat="1">
      <c r="D1087" s="20"/>
    </row>
    <row r="1088" spans="4:4" s="19" customFormat="1">
      <c r="D1088" s="20"/>
    </row>
    <row r="1089" spans="4:4" s="19" customFormat="1">
      <c r="D1089" s="20"/>
    </row>
    <row r="1090" spans="4:4" s="19" customFormat="1">
      <c r="D1090" s="20"/>
    </row>
    <row r="1091" spans="4:4" s="19" customFormat="1">
      <c r="D1091" s="20"/>
    </row>
    <row r="1092" spans="4:4" s="19" customFormat="1">
      <c r="D1092" s="20"/>
    </row>
    <row r="1093" spans="4:4" s="19" customFormat="1">
      <c r="D1093" s="20"/>
    </row>
    <row r="1094" spans="4:4" s="19" customFormat="1">
      <c r="D1094" s="20"/>
    </row>
    <row r="1095" spans="4:4" s="19" customFormat="1">
      <c r="D1095" s="20"/>
    </row>
    <row r="1096" spans="4:4" s="19" customFormat="1">
      <c r="D1096" s="20"/>
    </row>
    <row r="1097" spans="4:4" s="19" customFormat="1">
      <c r="D1097" s="20"/>
    </row>
    <row r="1098" spans="4:4" s="19" customFormat="1">
      <c r="D1098" s="20"/>
    </row>
    <row r="1099" spans="4:4" s="19" customFormat="1">
      <c r="D1099" s="20"/>
    </row>
    <row r="1100" spans="4:4" s="19" customFormat="1">
      <c r="D1100" s="20"/>
    </row>
    <row r="1101" spans="4:4" s="19" customFormat="1">
      <c r="D1101" s="20"/>
    </row>
    <row r="1102" spans="4:4" s="19" customFormat="1">
      <c r="D1102" s="20"/>
    </row>
    <row r="1103" spans="4:4" s="19" customFormat="1">
      <c r="D1103" s="20"/>
    </row>
    <row r="1104" spans="4:4" s="19" customFormat="1">
      <c r="D1104" s="20"/>
    </row>
    <row r="1105" spans="4:4" s="19" customFormat="1">
      <c r="D1105" s="20"/>
    </row>
    <row r="1106" spans="4:4" s="19" customFormat="1">
      <c r="D1106" s="20"/>
    </row>
    <row r="1107" spans="4:4" s="19" customFormat="1">
      <c r="D1107" s="20"/>
    </row>
    <row r="1108" spans="4:4" s="19" customFormat="1">
      <c r="D1108" s="20"/>
    </row>
    <row r="1109" spans="4:4" s="19" customFormat="1">
      <c r="D1109" s="20"/>
    </row>
    <row r="1110" spans="4:4" s="19" customFormat="1">
      <c r="D1110" s="20"/>
    </row>
    <row r="1111" spans="4:4" s="19" customFormat="1">
      <c r="D1111" s="20"/>
    </row>
    <row r="1112" spans="4:4" s="19" customFormat="1">
      <c r="D1112" s="20"/>
    </row>
    <row r="1113" spans="4:4" s="19" customFormat="1">
      <c r="D1113" s="20"/>
    </row>
    <row r="1114" spans="4:4" s="19" customFormat="1">
      <c r="D1114" s="20"/>
    </row>
    <row r="1115" spans="4:4" s="19" customFormat="1">
      <c r="D1115" s="20"/>
    </row>
    <row r="1116" spans="4:4" s="19" customFormat="1">
      <c r="D1116" s="20"/>
    </row>
    <row r="1117" spans="4:4" s="19" customFormat="1">
      <c r="D1117" s="20"/>
    </row>
    <row r="1118" spans="4:4" s="19" customFormat="1">
      <c r="D1118" s="20"/>
    </row>
    <row r="1119" spans="4:4" s="19" customFormat="1">
      <c r="D1119" s="20"/>
    </row>
    <row r="1120" spans="4:4" s="19" customFormat="1">
      <c r="D1120" s="20"/>
    </row>
    <row r="1121" spans="4:4" s="19" customFormat="1">
      <c r="D1121" s="20"/>
    </row>
    <row r="1122" spans="4:4" s="19" customFormat="1">
      <c r="D1122" s="20"/>
    </row>
    <row r="1123" spans="4:4" s="19" customFormat="1">
      <c r="D1123" s="20"/>
    </row>
    <row r="1124" spans="4:4" s="19" customFormat="1">
      <c r="D1124" s="20"/>
    </row>
    <row r="1125" spans="4:4" s="19" customFormat="1">
      <c r="D1125" s="20"/>
    </row>
    <row r="1126" spans="4:4" s="19" customFormat="1">
      <c r="D1126" s="20"/>
    </row>
    <row r="1127" spans="4:4" s="19" customFormat="1">
      <c r="D1127" s="20"/>
    </row>
    <row r="1128" spans="4:4" s="19" customFormat="1">
      <c r="D1128" s="20"/>
    </row>
    <row r="1129" spans="4:4" s="19" customFormat="1">
      <c r="D1129" s="20"/>
    </row>
    <row r="1130" spans="4:4" s="19" customFormat="1">
      <c r="D1130" s="20"/>
    </row>
    <row r="1131" spans="4:4" s="19" customFormat="1">
      <c r="D1131" s="20"/>
    </row>
    <row r="1132" spans="4:4" s="19" customFormat="1">
      <c r="D1132" s="20"/>
    </row>
    <row r="1133" spans="4:4" s="19" customFormat="1">
      <c r="D1133" s="20"/>
    </row>
    <row r="1134" spans="4:4" s="19" customFormat="1">
      <c r="D1134" s="20"/>
    </row>
    <row r="1135" spans="4:4" s="19" customFormat="1">
      <c r="D1135" s="20"/>
    </row>
    <row r="1136" spans="4:4" s="19" customFormat="1">
      <c r="D1136" s="20"/>
    </row>
    <row r="1137" spans="4:4" s="19" customFormat="1">
      <c r="D1137" s="20"/>
    </row>
    <row r="1138" spans="4:4" s="19" customFormat="1">
      <c r="D1138" s="20"/>
    </row>
    <row r="1139" spans="4:4" s="19" customFormat="1">
      <c r="D1139" s="20"/>
    </row>
    <row r="1140" spans="4:4" s="19" customFormat="1">
      <c r="D1140" s="20"/>
    </row>
    <row r="1141" spans="4:4" s="19" customFormat="1">
      <c r="D1141" s="20"/>
    </row>
    <row r="1142" spans="4:4" s="19" customFormat="1">
      <c r="D1142" s="20"/>
    </row>
    <row r="1143" spans="4:4" s="19" customFormat="1">
      <c r="D1143" s="20"/>
    </row>
    <row r="1144" spans="4:4" s="19" customFormat="1">
      <c r="D1144" s="20"/>
    </row>
    <row r="1145" spans="4:4" s="19" customFormat="1">
      <c r="D1145" s="20"/>
    </row>
    <row r="1146" spans="4:4" s="19" customFormat="1">
      <c r="D1146" s="20"/>
    </row>
    <row r="1147" spans="4:4" s="19" customFormat="1">
      <c r="D1147" s="20"/>
    </row>
    <row r="1148" spans="4:4" s="19" customFormat="1">
      <c r="D1148" s="20"/>
    </row>
    <row r="1149" spans="4:4" s="19" customFormat="1">
      <c r="D1149" s="20"/>
    </row>
    <row r="1150" spans="4:4" s="19" customFormat="1">
      <c r="D1150" s="20"/>
    </row>
    <row r="1151" spans="4:4" s="19" customFormat="1">
      <c r="D1151" s="20"/>
    </row>
    <row r="1152" spans="4:4" s="19" customFormat="1">
      <c r="D1152" s="20"/>
    </row>
    <row r="1153" spans="4:4" s="19" customFormat="1">
      <c r="D1153" s="20"/>
    </row>
    <row r="1154" spans="4:4" s="19" customFormat="1">
      <c r="D1154" s="20"/>
    </row>
    <row r="1155" spans="4:4" s="19" customFormat="1">
      <c r="D1155" s="20"/>
    </row>
    <row r="1156" spans="4:4" s="19" customFormat="1">
      <c r="D1156" s="20"/>
    </row>
    <row r="1157" spans="4:4" s="19" customFormat="1">
      <c r="D1157" s="20"/>
    </row>
    <row r="1158" spans="4:4" s="19" customFormat="1">
      <c r="D1158" s="20"/>
    </row>
    <row r="1159" spans="4:4" s="19" customFormat="1">
      <c r="D1159" s="20"/>
    </row>
    <row r="1160" spans="4:4" s="19" customFormat="1">
      <c r="D1160" s="20"/>
    </row>
    <row r="1161" spans="4:4" s="19" customFormat="1">
      <c r="D1161" s="20"/>
    </row>
    <row r="1162" spans="4:4" s="19" customFormat="1">
      <c r="D1162" s="20"/>
    </row>
    <row r="1163" spans="4:4" s="19" customFormat="1">
      <c r="D1163" s="20"/>
    </row>
    <row r="1164" spans="4:4" s="19" customFormat="1">
      <c r="D1164" s="20"/>
    </row>
    <row r="1165" spans="4:4" s="19" customFormat="1">
      <c r="D1165" s="20"/>
    </row>
    <row r="1166" spans="4:4" s="19" customFormat="1">
      <c r="D1166" s="20"/>
    </row>
    <row r="1167" spans="4:4" s="19" customFormat="1">
      <c r="D1167" s="20"/>
    </row>
    <row r="1168" spans="4:4" s="19" customFormat="1">
      <c r="D1168" s="20"/>
    </row>
    <row r="1169" spans="4:4" s="19" customFormat="1">
      <c r="D1169" s="20"/>
    </row>
    <row r="1170" spans="4:4" s="19" customFormat="1">
      <c r="D1170" s="20"/>
    </row>
    <row r="1171" spans="4:4" s="19" customFormat="1">
      <c r="D1171" s="20"/>
    </row>
    <row r="1172" spans="4:4" s="19" customFormat="1">
      <c r="D1172" s="20"/>
    </row>
    <row r="1173" spans="4:4" s="19" customFormat="1">
      <c r="D1173" s="20"/>
    </row>
    <row r="1174" spans="4:4" s="19" customFormat="1">
      <c r="D1174" s="20"/>
    </row>
    <row r="1175" spans="4:4" s="19" customFormat="1">
      <c r="D1175" s="20"/>
    </row>
    <row r="1176" spans="4:4" s="19" customFormat="1">
      <c r="D1176" s="20"/>
    </row>
    <row r="1177" spans="4:4" s="19" customFormat="1">
      <c r="D1177" s="20"/>
    </row>
    <row r="1178" spans="4:4" s="19" customFormat="1">
      <c r="D1178" s="20"/>
    </row>
    <row r="1179" spans="4:4" s="19" customFormat="1">
      <c r="D1179" s="20"/>
    </row>
    <row r="1180" spans="4:4" s="19" customFormat="1">
      <c r="D1180" s="20"/>
    </row>
    <row r="1181" spans="4:4" s="19" customFormat="1">
      <c r="D1181" s="20"/>
    </row>
    <row r="1182" spans="4:4" s="19" customFormat="1">
      <c r="D1182" s="20"/>
    </row>
    <row r="1183" spans="4:4" s="19" customFormat="1">
      <c r="D1183" s="20"/>
    </row>
    <row r="1184" spans="4:4" s="19" customFormat="1">
      <c r="D1184" s="20"/>
    </row>
    <row r="1185" spans="4:4" s="19" customFormat="1">
      <c r="D1185" s="20"/>
    </row>
    <row r="1186" spans="4:4" s="19" customFormat="1">
      <c r="D1186" s="20"/>
    </row>
    <row r="1187" spans="4:4" s="19" customFormat="1">
      <c r="D1187" s="20"/>
    </row>
    <row r="1188" spans="4:4" s="19" customFormat="1">
      <c r="D1188" s="20"/>
    </row>
    <row r="1189" spans="4:4" s="19" customFormat="1">
      <c r="D1189" s="20"/>
    </row>
    <row r="1190" spans="4:4" s="19" customFormat="1">
      <c r="D1190" s="20"/>
    </row>
    <row r="1191" spans="4:4" s="19" customFormat="1">
      <c r="D1191" s="20"/>
    </row>
    <row r="1192" spans="4:4" s="19" customFormat="1">
      <c r="D1192" s="20"/>
    </row>
    <row r="1193" spans="4:4" s="19" customFormat="1">
      <c r="D1193" s="20"/>
    </row>
    <row r="1194" spans="4:4" s="19" customFormat="1">
      <c r="D1194" s="20"/>
    </row>
    <row r="1195" spans="4:4" s="19" customFormat="1">
      <c r="D1195" s="20"/>
    </row>
    <row r="1196" spans="4:4" s="19" customFormat="1">
      <c r="D1196" s="20"/>
    </row>
    <row r="1197" spans="4:4" s="19" customFormat="1">
      <c r="D1197" s="20"/>
    </row>
    <row r="1198" spans="4:4" s="19" customFormat="1">
      <c r="D1198" s="20"/>
    </row>
    <row r="1199" spans="4:4" s="19" customFormat="1">
      <c r="D1199" s="20"/>
    </row>
    <row r="1200" spans="4:4" s="19" customFormat="1">
      <c r="D1200" s="20"/>
    </row>
    <row r="1201" spans="4:4" s="19" customFormat="1">
      <c r="D1201" s="20"/>
    </row>
    <row r="1202" spans="4:4" s="19" customFormat="1">
      <c r="D1202" s="20"/>
    </row>
    <row r="1203" spans="4:4" s="19" customFormat="1">
      <c r="D1203" s="20"/>
    </row>
    <row r="1204" spans="4:4" s="19" customFormat="1">
      <c r="D1204" s="20"/>
    </row>
    <row r="1205" spans="4:4" s="19" customFormat="1">
      <c r="D1205" s="20"/>
    </row>
    <row r="1206" spans="4:4" s="19" customFormat="1">
      <c r="D1206" s="20"/>
    </row>
    <row r="1207" spans="4:4" s="19" customFormat="1">
      <c r="D1207" s="20"/>
    </row>
    <row r="1208" spans="4:4" s="19" customFormat="1">
      <c r="D1208" s="20"/>
    </row>
    <row r="1209" spans="4:4" s="19" customFormat="1">
      <c r="D1209" s="20"/>
    </row>
    <row r="1210" spans="4:4" s="19" customFormat="1">
      <c r="D1210" s="20"/>
    </row>
    <row r="1211" spans="4:4" s="19" customFormat="1">
      <c r="D1211" s="20"/>
    </row>
    <row r="1212" spans="4:4" s="19" customFormat="1">
      <c r="D1212" s="20"/>
    </row>
    <row r="1213" spans="4:4" s="19" customFormat="1">
      <c r="D1213" s="20"/>
    </row>
    <row r="1214" spans="4:4" s="19" customFormat="1">
      <c r="D1214" s="20"/>
    </row>
    <row r="1215" spans="4:4" s="19" customFormat="1">
      <c r="D1215" s="20"/>
    </row>
    <row r="1216" spans="4:4" s="19" customFormat="1">
      <c r="D1216" s="20"/>
    </row>
    <row r="1217" spans="4:4" s="19" customFormat="1">
      <c r="D1217" s="20"/>
    </row>
    <row r="1218" spans="4:4" s="19" customFormat="1">
      <c r="D1218" s="20"/>
    </row>
    <row r="1219" spans="4:4" s="19" customFormat="1">
      <c r="D1219" s="20"/>
    </row>
    <row r="1220" spans="4:4" s="19" customFormat="1">
      <c r="D1220" s="20"/>
    </row>
    <row r="1221" spans="4:4" s="19" customFormat="1">
      <c r="D1221" s="20"/>
    </row>
    <row r="1222" spans="4:4" s="19" customFormat="1">
      <c r="D1222" s="20"/>
    </row>
    <row r="1223" spans="4:4" s="19" customFormat="1">
      <c r="D1223" s="20"/>
    </row>
    <row r="1224" spans="4:4" s="19" customFormat="1">
      <c r="D1224" s="20"/>
    </row>
    <row r="1225" spans="4:4" s="19" customFormat="1">
      <c r="D1225" s="20"/>
    </row>
    <row r="1226" spans="4:4" s="19" customFormat="1">
      <c r="D1226" s="20"/>
    </row>
    <row r="1227" spans="4:4" s="19" customFormat="1">
      <c r="D1227" s="20"/>
    </row>
    <row r="1228" spans="4:4" s="19" customFormat="1">
      <c r="D1228" s="20"/>
    </row>
    <row r="1229" spans="4:4" s="19" customFormat="1">
      <c r="D1229" s="20"/>
    </row>
    <row r="1230" spans="4:4" s="19" customFormat="1">
      <c r="D1230" s="20"/>
    </row>
    <row r="1231" spans="4:4" s="19" customFormat="1">
      <c r="D1231" s="20"/>
    </row>
    <row r="1232" spans="4:4" s="19" customFormat="1">
      <c r="D1232" s="20"/>
    </row>
    <row r="1233" spans="4:4" s="19" customFormat="1">
      <c r="D1233" s="20"/>
    </row>
    <row r="1234" spans="4:4" s="19" customFormat="1">
      <c r="D1234" s="20"/>
    </row>
    <row r="1235" spans="4:4" s="19" customFormat="1">
      <c r="D1235" s="20"/>
    </row>
    <row r="1236" spans="4:4" s="19" customFormat="1">
      <c r="D1236" s="20"/>
    </row>
    <row r="1237" spans="4:4" s="19" customFormat="1">
      <c r="D1237" s="20"/>
    </row>
    <row r="1238" spans="4:4" s="19" customFormat="1">
      <c r="D1238" s="20"/>
    </row>
    <row r="1239" spans="4:4" s="19" customFormat="1">
      <c r="D1239" s="20"/>
    </row>
    <row r="1240" spans="4:4" s="19" customFormat="1">
      <c r="D1240" s="20"/>
    </row>
    <row r="1241" spans="4:4" s="19" customFormat="1">
      <c r="D1241" s="20"/>
    </row>
    <row r="1242" spans="4:4" s="19" customFormat="1">
      <c r="D1242" s="20"/>
    </row>
    <row r="1243" spans="4:4" s="19" customFormat="1">
      <c r="D1243" s="20"/>
    </row>
    <row r="1244" spans="4:4" s="19" customFormat="1">
      <c r="D1244" s="20"/>
    </row>
    <row r="1245" spans="4:4" s="19" customFormat="1">
      <c r="D1245" s="20"/>
    </row>
    <row r="1246" spans="4:4" s="19" customFormat="1">
      <c r="D1246" s="20"/>
    </row>
    <row r="1247" spans="4:4" s="19" customFormat="1">
      <c r="D1247" s="20"/>
    </row>
    <row r="1248" spans="4:4" s="19" customFormat="1">
      <c r="D1248" s="20"/>
    </row>
    <row r="1249" spans="4:4" s="19" customFormat="1">
      <c r="D1249" s="20"/>
    </row>
    <row r="1250" spans="4:4" s="19" customFormat="1">
      <c r="D1250" s="20"/>
    </row>
    <row r="1251" spans="4:4" s="19" customFormat="1">
      <c r="D1251" s="20"/>
    </row>
    <row r="1252" spans="4:4" s="19" customFormat="1">
      <c r="D1252" s="20"/>
    </row>
    <row r="1253" spans="4:4" s="19" customFormat="1">
      <c r="D1253" s="20"/>
    </row>
    <row r="1254" spans="4:4" s="19" customFormat="1">
      <c r="D1254" s="20"/>
    </row>
    <row r="1255" spans="4:4" s="19" customFormat="1">
      <c r="D1255" s="20"/>
    </row>
    <row r="1256" spans="4:4" s="19" customFormat="1">
      <c r="D1256" s="20"/>
    </row>
    <row r="1257" spans="4:4" s="19" customFormat="1">
      <c r="D1257" s="20"/>
    </row>
    <row r="1258" spans="4:4" s="19" customFormat="1">
      <c r="D1258" s="20"/>
    </row>
    <row r="1259" spans="4:4" s="19" customFormat="1">
      <c r="D1259" s="20"/>
    </row>
    <row r="1260" spans="4:4" s="19" customFormat="1">
      <c r="D1260" s="20"/>
    </row>
    <row r="1261" spans="4:4" s="19" customFormat="1">
      <c r="D1261" s="20"/>
    </row>
    <row r="1262" spans="4:4" s="19" customFormat="1">
      <c r="D1262" s="20"/>
    </row>
    <row r="1263" spans="4:4" s="19" customFormat="1">
      <c r="D1263" s="20"/>
    </row>
    <row r="1264" spans="4:4" s="19" customFormat="1">
      <c r="D1264" s="20"/>
    </row>
    <row r="1265" spans="4:4" s="19" customFormat="1">
      <c r="D1265" s="20"/>
    </row>
    <row r="1266" spans="4:4" s="19" customFormat="1">
      <c r="D1266" s="20"/>
    </row>
    <row r="1267" spans="4:4" s="19" customFormat="1">
      <c r="D1267" s="20"/>
    </row>
    <row r="1268" spans="4:4" s="19" customFormat="1">
      <c r="D1268" s="20"/>
    </row>
    <row r="1269" spans="4:4" s="19" customFormat="1">
      <c r="D1269" s="20"/>
    </row>
    <row r="1270" spans="4:4" s="19" customFormat="1">
      <c r="D1270" s="20"/>
    </row>
    <row r="1271" spans="4:4" s="19" customFormat="1">
      <c r="D1271" s="20"/>
    </row>
    <row r="1272" spans="4:4" s="19" customFormat="1">
      <c r="D1272" s="20"/>
    </row>
    <row r="1273" spans="4:4" s="19" customFormat="1">
      <c r="D1273" s="20"/>
    </row>
    <row r="1274" spans="4:4" s="19" customFormat="1">
      <c r="D1274" s="20"/>
    </row>
    <row r="1275" spans="4:4" s="19" customFormat="1">
      <c r="D1275" s="20"/>
    </row>
    <row r="1276" spans="4:4" s="19" customFormat="1">
      <c r="D1276" s="20"/>
    </row>
    <row r="1277" spans="4:4" s="19" customFormat="1">
      <c r="D1277" s="20"/>
    </row>
    <row r="1278" spans="4:4" s="19" customFormat="1">
      <c r="D1278" s="20"/>
    </row>
    <row r="1279" spans="4:4" s="19" customFormat="1">
      <c r="D1279" s="20"/>
    </row>
    <row r="1280" spans="4:4" s="19" customFormat="1">
      <c r="D1280" s="20"/>
    </row>
    <row r="1281" spans="4:4" s="19" customFormat="1">
      <c r="D1281" s="20"/>
    </row>
    <row r="1282" spans="4:4" s="19" customFormat="1">
      <c r="D1282" s="20"/>
    </row>
    <row r="1283" spans="4:4" s="19" customFormat="1">
      <c r="D1283" s="20"/>
    </row>
    <row r="1284" spans="4:4" s="19" customFormat="1">
      <c r="D1284" s="20"/>
    </row>
    <row r="1285" spans="4:4" s="19" customFormat="1">
      <c r="D1285" s="20"/>
    </row>
    <row r="1286" spans="4:4" s="19" customFormat="1">
      <c r="D1286" s="20"/>
    </row>
    <row r="1287" spans="4:4" s="19" customFormat="1">
      <c r="D1287" s="20"/>
    </row>
    <row r="1288" spans="4:4" s="19" customFormat="1">
      <c r="D1288" s="20"/>
    </row>
    <row r="1289" spans="4:4" s="19" customFormat="1">
      <c r="D1289" s="20"/>
    </row>
    <row r="1290" spans="4:4" s="19" customFormat="1">
      <c r="D1290" s="20"/>
    </row>
    <row r="1291" spans="4:4" s="19" customFormat="1">
      <c r="D1291" s="20"/>
    </row>
    <row r="1292" spans="4:4" s="19" customFormat="1">
      <c r="D1292" s="20"/>
    </row>
    <row r="1293" spans="4:4" s="19" customFormat="1">
      <c r="D1293" s="20"/>
    </row>
    <row r="1294" spans="4:4" s="19" customFormat="1">
      <c r="D1294" s="20"/>
    </row>
    <row r="1295" spans="4:4" s="19" customFormat="1">
      <c r="D1295" s="20"/>
    </row>
    <row r="1296" spans="4:4" s="19" customFormat="1">
      <c r="D1296" s="20"/>
    </row>
    <row r="1297" spans="4:4" s="19" customFormat="1">
      <c r="D1297" s="20"/>
    </row>
    <row r="1298" spans="4:4" s="19" customFormat="1">
      <c r="D1298" s="20"/>
    </row>
    <row r="1299" spans="4:4" s="19" customFormat="1">
      <c r="D1299" s="20"/>
    </row>
    <row r="1300" spans="4:4" s="19" customFormat="1">
      <c r="D1300" s="20"/>
    </row>
    <row r="1301" spans="4:4" s="19" customFormat="1">
      <c r="D1301" s="20"/>
    </row>
    <row r="1302" spans="4:4" s="19" customFormat="1">
      <c r="D1302" s="20"/>
    </row>
    <row r="1303" spans="4:4" s="19" customFormat="1">
      <c r="D1303" s="20"/>
    </row>
    <row r="1304" spans="4:4" s="19" customFormat="1">
      <c r="D1304" s="20"/>
    </row>
    <row r="1305" spans="4:4" s="19" customFormat="1">
      <c r="D1305" s="20"/>
    </row>
    <row r="1306" spans="4:4" s="19" customFormat="1">
      <c r="D1306" s="20"/>
    </row>
    <row r="1307" spans="4:4" s="19" customFormat="1">
      <c r="D1307" s="20"/>
    </row>
    <row r="1308" spans="4:4" s="19" customFormat="1">
      <c r="D1308" s="20"/>
    </row>
    <row r="1309" spans="4:4" s="19" customFormat="1">
      <c r="D1309" s="20"/>
    </row>
    <row r="1310" spans="4:4" s="19" customFormat="1">
      <c r="D1310" s="20"/>
    </row>
    <row r="1311" spans="4:4" s="19" customFormat="1">
      <c r="D1311" s="20"/>
    </row>
    <row r="1312" spans="4:4" s="19" customFormat="1">
      <c r="D1312" s="20"/>
    </row>
    <row r="1313" spans="4:4" s="19" customFormat="1">
      <c r="D1313" s="20"/>
    </row>
    <row r="1314" spans="4:4" s="19" customFormat="1">
      <c r="D1314" s="20"/>
    </row>
    <row r="1315" spans="4:4" s="19" customFormat="1">
      <c r="D1315" s="20"/>
    </row>
    <row r="1316" spans="4:4" s="19" customFormat="1">
      <c r="D1316" s="20"/>
    </row>
    <row r="1317" spans="4:4" s="19" customFormat="1">
      <c r="D1317" s="20"/>
    </row>
    <row r="1318" spans="4:4" s="19" customFormat="1">
      <c r="D1318" s="20"/>
    </row>
    <row r="1319" spans="4:4" s="19" customFormat="1">
      <c r="D1319" s="20"/>
    </row>
    <row r="1320" spans="4:4" s="19" customFormat="1">
      <c r="D1320" s="20"/>
    </row>
    <row r="1321" spans="4:4" s="19" customFormat="1">
      <c r="D1321" s="20"/>
    </row>
    <row r="1322" spans="4:4" s="19" customFormat="1">
      <c r="D1322" s="20"/>
    </row>
    <row r="1323" spans="4:4" s="19" customFormat="1">
      <c r="D1323" s="20"/>
    </row>
    <row r="1324" spans="4:4" s="19" customFormat="1">
      <c r="D1324" s="20"/>
    </row>
    <row r="1325" spans="4:4" s="19" customFormat="1">
      <c r="D1325" s="20"/>
    </row>
    <row r="1326" spans="4:4" s="19" customFormat="1">
      <c r="D1326" s="20"/>
    </row>
    <row r="1327" spans="4:4" s="19" customFormat="1">
      <c r="D1327" s="20"/>
    </row>
    <row r="1328" spans="4:4" s="19" customFormat="1">
      <c r="D1328" s="20"/>
    </row>
    <row r="1329" spans="4:4" s="19" customFormat="1">
      <c r="D1329" s="20"/>
    </row>
    <row r="1330" spans="4:4" s="19" customFormat="1">
      <c r="D1330" s="20"/>
    </row>
    <row r="1331" spans="4:4" s="19" customFormat="1">
      <c r="D1331" s="20"/>
    </row>
    <row r="1332" spans="4:4" s="19" customFormat="1">
      <c r="D1332" s="20"/>
    </row>
    <row r="1333" spans="4:4" s="19" customFormat="1">
      <c r="D1333" s="20"/>
    </row>
    <row r="1334" spans="4:4" s="19" customFormat="1">
      <c r="D1334" s="20"/>
    </row>
    <row r="1335" spans="4:4" s="19" customFormat="1">
      <c r="D1335" s="20"/>
    </row>
    <row r="1336" spans="4:4" s="19" customFormat="1">
      <c r="D1336" s="20"/>
    </row>
    <row r="1337" spans="4:4" s="19" customFormat="1">
      <c r="D1337" s="20"/>
    </row>
    <row r="1338" spans="4:4" s="19" customFormat="1">
      <c r="D1338" s="20"/>
    </row>
    <row r="1339" spans="4:4" s="19" customFormat="1">
      <c r="D1339" s="20"/>
    </row>
    <row r="1340" spans="4:4" s="19" customFormat="1">
      <c r="D1340" s="20"/>
    </row>
    <row r="1341" spans="4:4" s="19" customFormat="1">
      <c r="D1341" s="20"/>
    </row>
    <row r="1342" spans="4:4" s="19" customFormat="1">
      <c r="D1342" s="20"/>
    </row>
    <row r="1343" spans="4:4" s="19" customFormat="1">
      <c r="D1343" s="20"/>
    </row>
    <row r="1344" spans="4:4" s="19" customFormat="1">
      <c r="D1344" s="20"/>
    </row>
    <row r="1345" spans="4:4" s="19" customFormat="1">
      <c r="D1345" s="20"/>
    </row>
    <row r="1346" spans="4:4" s="19" customFormat="1">
      <c r="D1346" s="20"/>
    </row>
    <row r="1347" spans="4:4" s="19" customFormat="1">
      <c r="D1347" s="20"/>
    </row>
    <row r="1348" spans="4:4" s="19" customFormat="1">
      <c r="D1348" s="20"/>
    </row>
    <row r="1349" spans="4:4" s="19" customFormat="1">
      <c r="D1349" s="20"/>
    </row>
    <row r="1350" spans="4:4" s="19" customFormat="1">
      <c r="D1350" s="20"/>
    </row>
    <row r="1351" spans="4:4" s="19" customFormat="1">
      <c r="D1351" s="20"/>
    </row>
    <row r="1352" spans="4:4" s="19" customFormat="1">
      <c r="D1352" s="20"/>
    </row>
    <row r="1353" spans="4:4" s="19" customFormat="1">
      <c r="D1353" s="20"/>
    </row>
    <row r="1354" spans="4:4" s="19" customFormat="1">
      <c r="D1354" s="20"/>
    </row>
    <row r="1355" spans="4:4" s="19" customFormat="1">
      <c r="D1355" s="20"/>
    </row>
    <row r="1356" spans="4:4" s="19" customFormat="1">
      <c r="D1356" s="20"/>
    </row>
    <row r="1357" spans="4:4" s="19" customFormat="1">
      <c r="D1357" s="20"/>
    </row>
    <row r="1358" spans="4:4" s="19" customFormat="1">
      <c r="D1358" s="20"/>
    </row>
    <row r="1359" spans="4:4" s="19" customFormat="1">
      <c r="D1359" s="20"/>
    </row>
    <row r="1360" spans="4:4" s="19" customFormat="1">
      <c r="D1360" s="20"/>
    </row>
    <row r="1361" spans="4:4" s="19" customFormat="1">
      <c r="D1361" s="20"/>
    </row>
    <row r="1362" spans="4:4" s="19" customFormat="1">
      <c r="D1362" s="20"/>
    </row>
    <row r="1363" spans="4:4" s="19" customFormat="1">
      <c r="D1363" s="20"/>
    </row>
    <row r="1364" spans="4:4" s="19" customFormat="1">
      <c r="D1364" s="20"/>
    </row>
    <row r="1365" spans="4:4" s="19" customFormat="1">
      <c r="D1365" s="20"/>
    </row>
    <row r="1366" spans="4:4" s="19" customFormat="1">
      <c r="D1366" s="20"/>
    </row>
    <row r="1367" spans="4:4" s="19" customFormat="1">
      <c r="D1367" s="20"/>
    </row>
    <row r="1368" spans="4:4" s="19" customFormat="1">
      <c r="D1368" s="20"/>
    </row>
    <row r="1369" spans="4:4" s="19" customFormat="1">
      <c r="D1369" s="20"/>
    </row>
    <row r="1370" spans="4:4" s="19" customFormat="1">
      <c r="D1370" s="20"/>
    </row>
    <row r="1371" spans="4:4" s="19" customFormat="1">
      <c r="D1371" s="20"/>
    </row>
    <row r="1372" spans="4:4" s="19" customFormat="1">
      <c r="D1372" s="20"/>
    </row>
    <row r="1373" spans="4:4" s="19" customFormat="1">
      <c r="D1373" s="20"/>
    </row>
    <row r="1374" spans="4:4" s="19" customFormat="1">
      <c r="D1374" s="20"/>
    </row>
    <row r="1375" spans="4:4" s="19" customFormat="1">
      <c r="D1375" s="20"/>
    </row>
    <row r="1376" spans="4:4" s="19" customFormat="1">
      <c r="D1376" s="20"/>
    </row>
    <row r="1377" spans="4:4" s="19" customFormat="1">
      <c r="D1377" s="20"/>
    </row>
    <row r="1378" spans="4:4" s="19" customFormat="1">
      <c r="D1378" s="20"/>
    </row>
    <row r="1379" spans="4:4" s="19" customFormat="1">
      <c r="D1379" s="20"/>
    </row>
    <row r="1380" spans="4:4" s="19" customFormat="1">
      <c r="D1380" s="20"/>
    </row>
    <row r="1381" spans="4:4" s="19" customFormat="1">
      <c r="D1381" s="20"/>
    </row>
    <row r="1382" spans="4:4" s="19" customFormat="1">
      <c r="D1382" s="20"/>
    </row>
    <row r="1383" spans="4:4" s="19" customFormat="1">
      <c r="D1383" s="20"/>
    </row>
    <row r="1384" spans="4:4" s="19" customFormat="1">
      <c r="D1384" s="20"/>
    </row>
    <row r="1385" spans="4:4" s="19" customFormat="1">
      <c r="D1385" s="20"/>
    </row>
    <row r="1386" spans="4:4" s="19" customFormat="1">
      <c r="D1386" s="20"/>
    </row>
    <row r="1387" spans="4:4" s="19" customFormat="1">
      <c r="D1387" s="20"/>
    </row>
    <row r="1388" spans="4:4" s="19" customFormat="1">
      <c r="D1388" s="20"/>
    </row>
    <row r="1389" spans="4:4" s="19" customFormat="1">
      <c r="D1389" s="20"/>
    </row>
    <row r="1390" spans="4:4" s="19" customFormat="1">
      <c r="D1390" s="20"/>
    </row>
    <row r="1391" spans="4:4" s="19" customFormat="1">
      <c r="D1391" s="20"/>
    </row>
    <row r="1392" spans="4:4" s="19" customFormat="1">
      <c r="D1392" s="20"/>
    </row>
    <row r="1393" spans="4:4" s="19" customFormat="1">
      <c r="D1393" s="20"/>
    </row>
    <row r="1394" spans="4:4" s="19" customFormat="1">
      <c r="D1394" s="20"/>
    </row>
    <row r="1395" spans="4:4" s="19" customFormat="1">
      <c r="D1395" s="20"/>
    </row>
    <row r="1396" spans="4:4" s="19" customFormat="1">
      <c r="D1396" s="20"/>
    </row>
    <row r="1397" spans="4:4" s="19" customFormat="1">
      <c r="D1397" s="20"/>
    </row>
    <row r="1398" spans="4:4" s="19" customFormat="1">
      <c r="D1398" s="20"/>
    </row>
    <row r="1399" spans="4:4" s="19" customFormat="1">
      <c r="D1399" s="20"/>
    </row>
    <row r="1400" spans="4:4" s="19" customFormat="1">
      <c r="D1400" s="20"/>
    </row>
    <row r="1401" spans="4:4" s="19" customFormat="1">
      <c r="D1401" s="20"/>
    </row>
    <row r="1402" spans="4:4" s="19" customFormat="1">
      <c r="D1402" s="20"/>
    </row>
    <row r="1403" spans="4:4" s="19" customFormat="1">
      <c r="D1403" s="20"/>
    </row>
    <row r="1404" spans="4:4" s="19" customFormat="1">
      <c r="D1404" s="20"/>
    </row>
    <row r="1405" spans="4:4" s="19" customFormat="1">
      <c r="D1405" s="20"/>
    </row>
    <row r="1406" spans="4:4" s="19" customFormat="1">
      <c r="D1406" s="20"/>
    </row>
    <row r="1407" spans="4:4" s="19" customFormat="1">
      <c r="D1407" s="20"/>
    </row>
    <row r="1408" spans="4:4" s="19" customFormat="1">
      <c r="D1408" s="20"/>
    </row>
    <row r="1409" spans="4:4" s="19" customFormat="1">
      <c r="D1409" s="20"/>
    </row>
    <row r="1410" spans="4:4" s="19" customFormat="1">
      <c r="D1410" s="20"/>
    </row>
    <row r="1411" spans="4:4" s="19" customFormat="1">
      <c r="D1411" s="20"/>
    </row>
    <row r="1412" spans="4:4" s="19" customFormat="1">
      <c r="D1412" s="20"/>
    </row>
    <row r="1413" spans="4:4" s="19" customFormat="1">
      <c r="D1413" s="20"/>
    </row>
    <row r="1414" spans="4:4" s="19" customFormat="1">
      <c r="D1414" s="20"/>
    </row>
    <row r="1415" spans="4:4" s="19" customFormat="1">
      <c r="D1415" s="20"/>
    </row>
    <row r="1416" spans="4:4" s="19" customFormat="1">
      <c r="D1416" s="20"/>
    </row>
    <row r="1417" spans="4:4" s="19" customFormat="1">
      <c r="D1417" s="20"/>
    </row>
    <row r="1418" spans="4:4" s="19" customFormat="1">
      <c r="D1418" s="20"/>
    </row>
    <row r="1419" spans="4:4" s="19" customFormat="1">
      <c r="D1419" s="20"/>
    </row>
    <row r="1420" spans="4:4" s="19" customFormat="1">
      <c r="D1420" s="20"/>
    </row>
    <row r="1421" spans="4:4" s="19" customFormat="1">
      <c r="D1421" s="20"/>
    </row>
    <row r="1422" spans="4:4" s="19" customFormat="1">
      <c r="D1422" s="20"/>
    </row>
    <row r="1423" spans="4:4" s="19" customFormat="1">
      <c r="D1423" s="20"/>
    </row>
    <row r="1424" spans="4:4" s="19" customFormat="1">
      <c r="D1424" s="20"/>
    </row>
    <row r="1425" spans="4:4" s="19" customFormat="1">
      <c r="D1425" s="20"/>
    </row>
    <row r="1426" spans="4:4" s="19" customFormat="1">
      <c r="D1426" s="20"/>
    </row>
    <row r="1427" spans="4:4" s="19" customFormat="1">
      <c r="D1427" s="20"/>
    </row>
    <row r="1428" spans="4:4" s="19" customFormat="1">
      <c r="D1428" s="20"/>
    </row>
    <row r="1429" spans="4:4" s="19" customFormat="1">
      <c r="D1429" s="20"/>
    </row>
    <row r="1430" spans="4:4" s="19" customFormat="1">
      <c r="D1430" s="20"/>
    </row>
    <row r="1431" spans="4:4" s="19" customFormat="1">
      <c r="D1431" s="20"/>
    </row>
    <row r="1432" spans="4:4" s="19" customFormat="1">
      <c r="D1432" s="20"/>
    </row>
    <row r="1433" spans="4:4" s="19" customFormat="1">
      <c r="D1433" s="20"/>
    </row>
    <row r="1434" spans="4:4" s="19" customFormat="1">
      <c r="D1434" s="20"/>
    </row>
    <row r="1435" spans="4:4" s="19" customFormat="1">
      <c r="D1435" s="20"/>
    </row>
    <row r="1436" spans="4:4" s="19" customFormat="1">
      <c r="D1436" s="20"/>
    </row>
    <row r="1437" spans="4:4" s="19" customFormat="1">
      <c r="D1437" s="20"/>
    </row>
    <row r="1438" spans="4:4" s="19" customFormat="1">
      <c r="D1438" s="20"/>
    </row>
    <row r="1439" spans="4:4" s="19" customFormat="1">
      <c r="D1439" s="20"/>
    </row>
    <row r="1440" spans="4:4" s="19" customFormat="1">
      <c r="D1440" s="20"/>
    </row>
    <row r="1441" spans="4:4" s="19" customFormat="1">
      <c r="D1441" s="20"/>
    </row>
    <row r="1442" spans="4:4" s="19" customFormat="1">
      <c r="D1442" s="20"/>
    </row>
    <row r="1443" spans="4:4" s="19" customFormat="1">
      <c r="D1443" s="20"/>
    </row>
    <row r="1444" spans="4:4" s="19" customFormat="1">
      <c r="D1444" s="20"/>
    </row>
    <row r="1445" spans="4:4" s="19" customFormat="1">
      <c r="D1445" s="20"/>
    </row>
    <row r="1446" spans="4:4" s="19" customFormat="1">
      <c r="D1446" s="20"/>
    </row>
    <row r="1447" spans="4:4" s="19" customFormat="1">
      <c r="D1447" s="20"/>
    </row>
    <row r="1448" spans="4:4" s="19" customFormat="1">
      <c r="D1448" s="20"/>
    </row>
    <row r="1449" spans="4:4" s="19" customFormat="1">
      <c r="D1449" s="20"/>
    </row>
    <row r="1450" spans="4:4" s="19" customFormat="1">
      <c r="D1450" s="20"/>
    </row>
    <row r="1451" spans="4:4" s="19" customFormat="1">
      <c r="D1451" s="20"/>
    </row>
    <row r="1452" spans="4:4" s="19" customFormat="1">
      <c r="D1452" s="20"/>
    </row>
    <row r="1453" spans="4:4" s="19" customFormat="1"/>
    <row r="1454" spans="4:4" s="19" customFormat="1"/>
    <row r="1455" spans="4:4" s="19" customFormat="1"/>
    <row r="1456" spans="4:4" s="19" customFormat="1"/>
    <row r="1457" s="19" customFormat="1"/>
    <row r="1458" s="19" customFormat="1"/>
    <row r="1459" s="19" customFormat="1"/>
    <row r="1460" s="19" customFormat="1"/>
    <row r="1461" s="19" customFormat="1"/>
    <row r="1462" s="19" customFormat="1"/>
    <row r="1463" s="19" customFormat="1"/>
    <row r="1464" s="19" customFormat="1"/>
    <row r="1465" s="19" customFormat="1"/>
    <row r="1466" s="19" customFormat="1"/>
    <row r="1467" s="19" customFormat="1"/>
    <row r="1468" s="19" customFormat="1"/>
    <row r="1469" s="19" customFormat="1"/>
    <row r="1470" s="19" customFormat="1"/>
    <row r="1471" s="19" customFormat="1"/>
    <row r="1472" s="19" customFormat="1"/>
    <row r="1473" s="19" customFormat="1"/>
    <row r="1474" s="19" customFormat="1"/>
    <row r="1475" s="19" customFormat="1"/>
    <row r="1476" s="19" customFormat="1"/>
    <row r="1477" s="19" customFormat="1"/>
    <row r="1478" s="19" customFormat="1"/>
    <row r="1479" s="19" customFormat="1"/>
    <row r="1480" s="19" customFormat="1"/>
    <row r="1481" s="19" customFormat="1"/>
    <row r="1482" s="19" customFormat="1"/>
    <row r="1483" s="19" customFormat="1"/>
    <row r="1484" s="19" customFormat="1"/>
    <row r="1485" s="19" customFormat="1"/>
    <row r="1486" s="19" customFormat="1"/>
    <row r="1487" s="19" customFormat="1"/>
    <row r="1488" s="19" customFormat="1"/>
    <row r="1489" s="19" customFormat="1"/>
    <row r="1490" s="19" customFormat="1"/>
    <row r="1491" s="19" customFormat="1"/>
    <row r="1492" s="19" customFormat="1"/>
    <row r="1493" s="19" customFormat="1"/>
    <row r="1494" s="19" customFormat="1"/>
    <row r="1495" s="19" customFormat="1"/>
    <row r="1496" s="19" customFormat="1"/>
    <row r="1497" s="19" customFormat="1"/>
    <row r="1498" s="19" customFormat="1"/>
    <row r="1499" s="19" customFormat="1"/>
    <row r="1500" s="19" customFormat="1"/>
    <row r="1501" s="19" customFormat="1"/>
    <row r="1502" s="19" customFormat="1"/>
    <row r="1503" s="19" customFormat="1"/>
    <row r="1504" s="19" customFormat="1"/>
    <row r="1505" s="19" customFormat="1"/>
    <row r="1506" s="19" customFormat="1"/>
    <row r="1507" s="19" customFormat="1"/>
    <row r="1508" s="19" customFormat="1"/>
    <row r="1509" s="19" customFormat="1"/>
    <row r="1510" s="19" customFormat="1"/>
    <row r="1511" s="19" customFormat="1"/>
    <row r="1512" s="19" customFormat="1"/>
    <row r="1513" s="19" customFormat="1"/>
    <row r="1514" s="19" customFormat="1"/>
    <row r="1515" s="19" customFormat="1"/>
    <row r="1516" s="19" customFormat="1"/>
    <row r="1517" s="19" customFormat="1"/>
    <row r="1518" s="19" customFormat="1"/>
    <row r="1519" s="19" customFormat="1"/>
    <row r="1520" s="19" customFormat="1"/>
    <row r="1521" s="19" customFormat="1"/>
    <row r="1522" s="19" customFormat="1"/>
    <row r="1523" s="19" customFormat="1"/>
    <row r="1524" s="19" customFormat="1"/>
    <row r="1525" s="19" customFormat="1"/>
    <row r="1526" s="19" customFormat="1"/>
    <row r="1527" s="19" customFormat="1"/>
    <row r="1528" s="19" customFormat="1"/>
    <row r="1529" s="19" customFormat="1"/>
    <row r="1530" s="19" customFormat="1"/>
    <row r="1531" s="19" customFormat="1"/>
    <row r="1532" s="19" customFormat="1"/>
    <row r="1533" s="19" customFormat="1"/>
    <row r="1534" s="19" customFormat="1"/>
    <row r="1535" s="19" customFormat="1"/>
    <row r="1536" s="19" customFormat="1"/>
    <row r="1537" s="19" customFormat="1"/>
    <row r="1538" s="19" customFormat="1"/>
    <row r="1539" s="19" customFormat="1"/>
    <row r="1540" s="19" customFormat="1"/>
    <row r="1541" s="19" customFormat="1"/>
    <row r="1542" s="19" customFormat="1"/>
    <row r="1543" s="19" customFormat="1"/>
    <row r="1544" s="19" customFormat="1"/>
    <row r="1545" s="19" customFormat="1"/>
    <row r="1546" s="19" customFormat="1"/>
    <row r="1547" s="19" customFormat="1"/>
    <row r="1548" s="19" customFormat="1"/>
    <row r="1549" s="19" customFormat="1"/>
    <row r="1550" s="19" customFormat="1"/>
    <row r="1551" s="19" customFormat="1"/>
    <row r="1552" s="19" customFormat="1"/>
    <row r="1553" spans="1:5" s="19" customFormat="1"/>
    <row r="1554" spans="1:5" s="19" customFormat="1"/>
    <row r="1555" spans="1:5" s="19" customFormat="1"/>
    <row r="1556" spans="1:5" s="19" customFormat="1"/>
    <row r="1557" spans="1:5" s="19" customFormat="1"/>
    <row r="1558" spans="1:5" s="19" customFormat="1"/>
    <row r="1559" spans="1:5" s="19" customFormat="1"/>
    <row r="1560" spans="1:5" s="19" customFormat="1"/>
    <row r="1561" spans="1:5" s="19" customFormat="1"/>
    <row r="1562" spans="1:5" s="19" customFormat="1"/>
    <row r="1563" spans="1:5" s="19" customFormat="1"/>
    <row r="1564" spans="1:5" s="19" customFormat="1"/>
    <row r="1565" spans="1:5" s="19" customFormat="1"/>
    <row r="1566" spans="1:5">
      <c r="A1566" s="19"/>
      <c r="B1566" s="19"/>
      <c r="C1566" s="19"/>
      <c r="D1566" s="19"/>
      <c r="E1566" s="19"/>
    </row>
    <row r="1567" spans="1:5">
      <c r="A1567" s="19"/>
      <c r="B1567" s="19"/>
      <c r="C1567" s="19"/>
      <c r="D1567" s="19"/>
      <c r="E1567" s="19"/>
    </row>
  </sheetData>
  <phoneticPr fontId="6" type="noConversion"/>
  <pageMargins left="0.7" right="0.7" top="0.75" bottom="0.75" header="0.3" footer="0.3"/>
  <pageSetup paperSize="9" scale="51" orientation="landscape" horizontalDpi="4294967293" verticalDpi="0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selection activeCell="G19" sqref="G19:I29"/>
    </sheetView>
  </sheetViews>
  <sheetFormatPr baseColWidth="10" defaultRowHeight="14.4"/>
  <cols>
    <col min="1" max="1" width="17.109375" bestFit="1" customWidth="1"/>
    <col min="2" max="2" width="69.44140625" bestFit="1" customWidth="1"/>
    <col min="3" max="3" width="38.88671875" bestFit="1" customWidth="1"/>
    <col min="4" max="4" width="6.109375" style="30" bestFit="1" customWidth="1"/>
    <col min="5" max="5" width="19.6640625" bestFit="1" customWidth="1"/>
  </cols>
  <sheetData>
    <row r="1" spans="1:6">
      <c r="A1">
        <v>2007</v>
      </c>
    </row>
    <row r="2" spans="1:6">
      <c r="A2" t="s">
        <v>1001</v>
      </c>
      <c r="B2" t="s">
        <v>436</v>
      </c>
      <c r="C2" t="s">
        <v>1002</v>
      </c>
      <c r="D2" s="30" t="s">
        <v>574</v>
      </c>
      <c r="E2" t="s">
        <v>1003</v>
      </c>
    </row>
    <row r="3" spans="1:6">
      <c r="A3" t="s">
        <v>1121</v>
      </c>
      <c r="B3" s="30" t="s">
        <v>434</v>
      </c>
      <c r="C3" s="30" t="s">
        <v>440</v>
      </c>
      <c r="D3" s="30" t="s">
        <v>603</v>
      </c>
      <c r="E3" s="30" t="s">
        <v>433</v>
      </c>
      <c r="F3">
        <v>1</v>
      </c>
    </row>
    <row r="4" spans="1:6">
      <c r="B4" s="30" t="s">
        <v>1084</v>
      </c>
      <c r="C4" s="30" t="s">
        <v>1083</v>
      </c>
      <c r="D4" s="30" t="s">
        <v>1085</v>
      </c>
      <c r="E4" s="30" t="s">
        <v>1065</v>
      </c>
      <c r="F4">
        <v>1</v>
      </c>
    </row>
    <row r="5" spans="1:6">
      <c r="B5" s="30" t="s">
        <v>434</v>
      </c>
      <c r="C5" s="30" t="s">
        <v>444</v>
      </c>
      <c r="D5" s="30">
        <v>15</v>
      </c>
      <c r="E5" s="30" t="s">
        <v>1005</v>
      </c>
      <c r="F5">
        <v>2</v>
      </c>
    </row>
    <row r="6" spans="1:6">
      <c r="B6" s="30" t="s">
        <v>441</v>
      </c>
      <c r="C6" s="30" t="s">
        <v>442</v>
      </c>
      <c r="D6" s="30">
        <v>13</v>
      </c>
      <c r="E6" s="30" t="s">
        <v>1163</v>
      </c>
      <c r="F6">
        <v>3</v>
      </c>
    </row>
    <row r="7" spans="1:6">
      <c r="B7" s="30" t="s">
        <v>1074</v>
      </c>
      <c r="C7" s="30" t="s">
        <v>445</v>
      </c>
      <c r="D7" s="30" t="s">
        <v>606</v>
      </c>
      <c r="E7" s="30" t="s">
        <v>1076</v>
      </c>
      <c r="F7">
        <v>6</v>
      </c>
    </row>
    <row r="8" spans="1:6">
      <c r="B8" s="30" t="s">
        <v>1070</v>
      </c>
      <c r="C8" s="30" t="s">
        <v>442</v>
      </c>
      <c r="D8" s="30" t="s">
        <v>605</v>
      </c>
      <c r="E8" s="30" t="s">
        <v>1071</v>
      </c>
      <c r="F8">
        <v>7</v>
      </c>
    </row>
    <row r="9" spans="1:6">
      <c r="A9" t="s">
        <v>1122</v>
      </c>
      <c r="B9" s="30" t="s">
        <v>449</v>
      </c>
      <c r="C9" s="30" t="s">
        <v>440</v>
      </c>
      <c r="D9" s="30" t="s">
        <v>607</v>
      </c>
      <c r="E9" s="30" t="s">
        <v>433</v>
      </c>
      <c r="F9">
        <v>1</v>
      </c>
    </row>
    <row r="10" spans="1:6">
      <c r="B10" s="30" t="s">
        <v>450</v>
      </c>
      <c r="C10" s="30" t="s">
        <v>442</v>
      </c>
      <c r="D10" s="30">
        <v>8</v>
      </c>
      <c r="E10" s="30" t="s">
        <v>1163</v>
      </c>
      <c r="F10">
        <v>3</v>
      </c>
    </row>
    <row r="11" spans="1:6">
      <c r="B11" s="30" t="s">
        <v>451</v>
      </c>
      <c r="C11" s="30" t="s">
        <v>443</v>
      </c>
      <c r="D11" s="30" t="s">
        <v>608</v>
      </c>
      <c r="E11" s="30" t="s">
        <v>1078</v>
      </c>
      <c r="F11">
        <v>9</v>
      </c>
    </row>
    <row r="12" spans="1:6">
      <c r="B12" s="30" t="s">
        <v>1087</v>
      </c>
      <c r="C12" s="30" t="s">
        <v>1082</v>
      </c>
      <c r="D12" s="30" t="s">
        <v>609</v>
      </c>
      <c r="E12" s="30" t="s">
        <v>1065</v>
      </c>
      <c r="F12">
        <v>15</v>
      </c>
    </row>
    <row r="13" spans="1:6">
      <c r="B13" s="30" t="s">
        <v>1086</v>
      </c>
      <c r="C13" s="30" t="s">
        <v>1083</v>
      </c>
      <c r="D13" s="30" t="s">
        <v>1085</v>
      </c>
      <c r="E13" s="30" t="s">
        <v>1065</v>
      </c>
      <c r="F13">
        <v>15</v>
      </c>
    </row>
    <row r="14" spans="1:6">
      <c r="B14" s="30" t="s">
        <v>636</v>
      </c>
      <c r="C14" s="30" t="s">
        <v>1081</v>
      </c>
      <c r="D14" s="30" t="s">
        <v>620</v>
      </c>
      <c r="E14" s="30" t="s">
        <v>1065</v>
      </c>
      <c r="F14">
        <v>15</v>
      </c>
    </row>
    <row r="15" spans="1:6">
      <c r="B15" s="30" t="s">
        <v>1080</v>
      </c>
      <c r="C15" s="30" t="s">
        <v>1079</v>
      </c>
      <c r="D15" s="30">
        <v>15</v>
      </c>
      <c r="E15" s="30" t="s">
        <v>1065</v>
      </c>
      <c r="F15">
        <v>15</v>
      </c>
    </row>
    <row r="16" spans="1:6">
      <c r="A16" t="s">
        <v>1123</v>
      </c>
      <c r="B16" s="30" t="s">
        <v>456</v>
      </c>
      <c r="C16" s="30" t="s">
        <v>444</v>
      </c>
      <c r="D16" s="30" t="s">
        <v>611</v>
      </c>
      <c r="E16" s="30" t="s">
        <v>433</v>
      </c>
      <c r="F16">
        <v>1</v>
      </c>
    </row>
    <row r="17" spans="1:6">
      <c r="B17" s="30" t="s">
        <v>455</v>
      </c>
      <c r="C17" s="30" t="s">
        <v>454</v>
      </c>
      <c r="D17" s="30" t="s">
        <v>610</v>
      </c>
      <c r="E17" s="30" t="s">
        <v>433</v>
      </c>
      <c r="F17">
        <v>1</v>
      </c>
    </row>
    <row r="18" spans="1:6">
      <c r="B18" s="30" t="s">
        <v>457</v>
      </c>
      <c r="C18" s="30" t="s">
        <v>442</v>
      </c>
      <c r="D18" s="30" t="s">
        <v>606</v>
      </c>
      <c r="E18" s="30" t="s">
        <v>1163</v>
      </c>
      <c r="F18">
        <v>3</v>
      </c>
    </row>
    <row r="19" spans="1:6">
      <c r="B19" s="30" t="s">
        <v>1124</v>
      </c>
      <c r="C19" s="30" t="s">
        <v>549</v>
      </c>
      <c r="D19" s="30">
        <v>17</v>
      </c>
      <c r="E19" s="30" t="s">
        <v>1073</v>
      </c>
      <c r="F19">
        <v>4</v>
      </c>
    </row>
    <row r="20" spans="1:6">
      <c r="B20" s="30" t="s">
        <v>1094</v>
      </c>
      <c r="C20" s="30" t="s">
        <v>549</v>
      </c>
      <c r="D20" s="30">
        <v>17</v>
      </c>
      <c r="E20" s="30" t="s">
        <v>1073</v>
      </c>
      <c r="F20">
        <v>4</v>
      </c>
    </row>
    <row r="21" spans="1:6">
      <c r="B21" s="30" t="s">
        <v>474</v>
      </c>
      <c r="C21" s="30" t="s">
        <v>458</v>
      </c>
      <c r="D21" s="30" t="s">
        <v>609</v>
      </c>
      <c r="E21" s="30" t="s">
        <v>1072</v>
      </c>
      <c r="F21">
        <v>5</v>
      </c>
    </row>
    <row r="22" spans="1:6">
      <c r="B22" s="30" t="s">
        <v>638</v>
      </c>
      <c r="C22" s="30" t="s">
        <v>1092</v>
      </c>
      <c r="D22" s="30" t="s">
        <v>639</v>
      </c>
      <c r="E22" s="30" t="s">
        <v>1065</v>
      </c>
      <c r="F22">
        <v>5</v>
      </c>
    </row>
    <row r="23" spans="1:6">
      <c r="B23" s="30" t="s">
        <v>464</v>
      </c>
      <c r="C23" s="30" t="s">
        <v>463</v>
      </c>
      <c r="D23" s="30" t="s">
        <v>614</v>
      </c>
      <c r="E23" s="30" t="s">
        <v>1076</v>
      </c>
      <c r="F23">
        <v>6</v>
      </c>
    </row>
    <row r="24" spans="1:6">
      <c r="B24" s="30" t="s">
        <v>460</v>
      </c>
      <c r="C24" s="30" t="s">
        <v>459</v>
      </c>
      <c r="D24" s="30" t="s">
        <v>612</v>
      </c>
      <c r="E24" s="30" t="s">
        <v>1078</v>
      </c>
      <c r="F24">
        <v>9</v>
      </c>
    </row>
    <row r="25" spans="1:6">
      <c r="B25" s="30" t="s">
        <v>1091</v>
      </c>
      <c r="C25" s="30" t="s">
        <v>461</v>
      </c>
      <c r="D25" s="30" t="s">
        <v>613</v>
      </c>
      <c r="E25" s="30" t="s">
        <v>1090</v>
      </c>
      <c r="F25">
        <v>10</v>
      </c>
    </row>
    <row r="26" spans="1:6">
      <c r="B26" s="30" t="s">
        <v>637</v>
      </c>
      <c r="C26" s="30" t="s">
        <v>1095</v>
      </c>
      <c r="D26" s="30">
        <v>25</v>
      </c>
      <c r="E26" s="30" t="s">
        <v>1065</v>
      </c>
      <c r="F26">
        <v>15</v>
      </c>
    </row>
    <row r="27" spans="1:6">
      <c r="B27" s="30" t="s">
        <v>1093</v>
      </c>
      <c r="C27" s="30" t="s">
        <v>1083</v>
      </c>
      <c r="D27" s="30" t="s">
        <v>1085</v>
      </c>
      <c r="E27" s="30" t="s">
        <v>1065</v>
      </c>
      <c r="F27">
        <v>15</v>
      </c>
    </row>
    <row r="28" spans="1:6">
      <c r="A28" t="s">
        <v>1125</v>
      </c>
      <c r="B28" s="30" t="s">
        <v>469</v>
      </c>
      <c r="C28" s="30" t="s">
        <v>468</v>
      </c>
      <c r="D28" s="30" t="s">
        <v>603</v>
      </c>
      <c r="E28" s="30" t="s">
        <v>433</v>
      </c>
      <c r="F28">
        <v>1</v>
      </c>
    </row>
    <row r="29" spans="1:6">
      <c r="B29" s="30" t="s">
        <v>471</v>
      </c>
      <c r="C29" s="30" t="s">
        <v>470</v>
      </c>
      <c r="D29" s="30" t="s">
        <v>615</v>
      </c>
      <c r="E29" s="30" t="s">
        <v>433</v>
      </c>
      <c r="F29">
        <v>1</v>
      </c>
    </row>
    <row r="30" spans="1:6">
      <c r="B30" s="30" t="s">
        <v>640</v>
      </c>
      <c r="C30" s="30" t="s">
        <v>442</v>
      </c>
      <c r="D30" s="30" t="s">
        <v>620</v>
      </c>
      <c r="E30" s="30" t="s">
        <v>1163</v>
      </c>
      <c r="F30">
        <v>3</v>
      </c>
    </row>
    <row r="31" spans="1:6">
      <c r="B31" s="30" t="s">
        <v>472</v>
      </c>
      <c r="C31" s="30" t="s">
        <v>442</v>
      </c>
      <c r="D31" s="30" t="s">
        <v>606</v>
      </c>
      <c r="E31" s="30" t="s">
        <v>1163</v>
      </c>
      <c r="F31">
        <v>3</v>
      </c>
    </row>
    <row r="32" spans="1:6">
      <c r="B32" s="30" t="s">
        <v>1099</v>
      </c>
      <c r="C32" s="30" t="s">
        <v>549</v>
      </c>
      <c r="D32" s="30" t="s">
        <v>618</v>
      </c>
      <c r="E32" s="30" t="s">
        <v>1073</v>
      </c>
      <c r="F32">
        <v>4</v>
      </c>
    </row>
    <row r="33" spans="1:6">
      <c r="B33" s="30" t="s">
        <v>1101</v>
      </c>
      <c r="C33" s="30" t="s">
        <v>1100</v>
      </c>
      <c r="D33" s="30" t="s">
        <v>618</v>
      </c>
      <c r="E33" s="30" t="s">
        <v>1073</v>
      </c>
      <c r="F33">
        <v>4</v>
      </c>
    </row>
    <row r="34" spans="1:6">
      <c r="B34" s="30" t="s">
        <v>616</v>
      </c>
      <c r="C34" s="30" t="s">
        <v>458</v>
      </c>
      <c r="D34" s="30" t="s">
        <v>617</v>
      </c>
      <c r="E34" s="30" t="s">
        <v>1072</v>
      </c>
      <c r="F34">
        <v>5</v>
      </c>
    </row>
    <row r="35" spans="1:6">
      <c r="B35" s="30" t="s">
        <v>1096</v>
      </c>
      <c r="C35" s="30" t="s">
        <v>461</v>
      </c>
      <c r="D35" s="30" t="s">
        <v>612</v>
      </c>
      <c r="E35" s="30" t="s">
        <v>1090</v>
      </c>
      <c r="F35">
        <v>10</v>
      </c>
    </row>
    <row r="36" spans="1:6">
      <c r="B36" s="30" t="s">
        <v>659</v>
      </c>
      <c r="C36" s="30" t="s">
        <v>1083</v>
      </c>
      <c r="D36" s="30" t="s">
        <v>619</v>
      </c>
      <c r="E36" s="30" t="s">
        <v>1065</v>
      </c>
      <c r="F36">
        <v>15</v>
      </c>
    </row>
    <row r="37" spans="1:6">
      <c r="B37" s="30" t="s">
        <v>1103</v>
      </c>
      <c r="C37" s="30" t="s">
        <v>1083</v>
      </c>
      <c r="D37" s="30" t="s">
        <v>1085</v>
      </c>
      <c r="E37" s="30" t="s">
        <v>1065</v>
      </c>
      <c r="F37">
        <v>15</v>
      </c>
    </row>
    <row r="38" spans="1:6">
      <c r="B38" s="30" t="s">
        <v>1102</v>
      </c>
      <c r="C38" s="30" t="s">
        <v>1098</v>
      </c>
      <c r="D38" s="30">
        <v>23</v>
      </c>
      <c r="E38" s="30" t="s">
        <v>1065</v>
      </c>
      <c r="F38">
        <v>15</v>
      </c>
    </row>
    <row r="39" spans="1:6">
      <c r="A39" t="s">
        <v>1126</v>
      </c>
      <c r="B39" s="30" t="s">
        <v>1104</v>
      </c>
      <c r="C39" s="30" t="s">
        <v>477</v>
      </c>
      <c r="D39" s="30" t="s">
        <v>607</v>
      </c>
      <c r="E39" s="30" t="s">
        <v>433</v>
      </c>
      <c r="F39">
        <v>1</v>
      </c>
    </row>
    <row r="40" spans="1:6">
      <c r="B40" s="30" t="s">
        <v>482</v>
      </c>
      <c r="C40" s="30" t="s">
        <v>444</v>
      </c>
      <c r="D40" s="30">
        <v>11</v>
      </c>
      <c r="E40" s="30" t="s">
        <v>1005</v>
      </c>
      <c r="F40">
        <v>2</v>
      </c>
    </row>
    <row r="41" spans="1:6">
      <c r="B41" s="30" t="s">
        <v>481</v>
      </c>
      <c r="C41" s="30" t="s">
        <v>442</v>
      </c>
      <c r="D41" s="30">
        <v>10</v>
      </c>
      <c r="E41" s="30" t="s">
        <v>1163</v>
      </c>
      <c r="F41">
        <v>3</v>
      </c>
    </row>
    <row r="42" spans="1:6">
      <c r="B42" s="30" t="s">
        <v>480</v>
      </c>
      <c r="C42" s="30" t="s">
        <v>479</v>
      </c>
      <c r="D42" s="30" t="s">
        <v>618</v>
      </c>
      <c r="E42" s="30" t="s">
        <v>1163</v>
      </c>
      <c r="F42">
        <v>3</v>
      </c>
    </row>
    <row r="43" spans="1:6">
      <c r="B43" s="30" t="s">
        <v>487</v>
      </c>
      <c r="C43" s="30" t="s">
        <v>479</v>
      </c>
      <c r="D43" s="30" t="s">
        <v>620</v>
      </c>
      <c r="E43" s="30" t="s">
        <v>1072</v>
      </c>
      <c r="F43">
        <v>5</v>
      </c>
    </row>
    <row r="44" spans="1:6">
      <c r="B44" s="30" t="s">
        <v>483</v>
      </c>
      <c r="C44" s="30" t="s">
        <v>1083</v>
      </c>
      <c r="D44" s="30" t="s">
        <v>619</v>
      </c>
      <c r="E44" s="30" t="s">
        <v>1076</v>
      </c>
      <c r="F44">
        <v>6</v>
      </c>
    </row>
    <row r="45" spans="1:6">
      <c r="B45" s="30" t="s">
        <v>485</v>
      </c>
      <c r="C45" s="30" t="s">
        <v>484</v>
      </c>
      <c r="D45" s="30" t="s">
        <v>608</v>
      </c>
      <c r="E45" s="30" t="s">
        <v>1066</v>
      </c>
      <c r="F45">
        <v>8</v>
      </c>
    </row>
    <row r="46" spans="1:6">
      <c r="B46" s="30" t="s">
        <v>489</v>
      </c>
      <c r="C46" s="30" t="s">
        <v>488</v>
      </c>
      <c r="D46" s="30" t="s">
        <v>609</v>
      </c>
      <c r="E46" s="30" t="s">
        <v>896</v>
      </c>
      <c r="F46">
        <v>14</v>
      </c>
    </row>
    <row r="47" spans="1:6">
      <c r="B47" s="30" t="s">
        <v>641</v>
      </c>
      <c r="C47" s="30" t="s">
        <v>1092</v>
      </c>
      <c r="D47" s="30">
        <v>15</v>
      </c>
      <c r="E47" s="30" t="s">
        <v>1065</v>
      </c>
      <c r="F47">
        <v>15</v>
      </c>
    </row>
    <row r="48" spans="1:6">
      <c r="A48" t="s">
        <v>1127</v>
      </c>
      <c r="B48" s="30" t="s">
        <v>494</v>
      </c>
      <c r="C48" s="30" t="s">
        <v>440</v>
      </c>
      <c r="D48" s="30" t="s">
        <v>621</v>
      </c>
      <c r="E48" s="30" t="s">
        <v>433</v>
      </c>
      <c r="F48">
        <v>1</v>
      </c>
    </row>
    <row r="49" spans="2:6">
      <c r="B49" s="30" t="s">
        <v>492</v>
      </c>
      <c r="C49" s="30" t="s">
        <v>493</v>
      </c>
      <c r="D49" s="30" t="s">
        <v>603</v>
      </c>
      <c r="E49" s="30" t="s">
        <v>433</v>
      </c>
      <c r="F49">
        <v>1</v>
      </c>
    </row>
    <row r="50" spans="2:6">
      <c r="B50" s="30" t="s">
        <v>500</v>
      </c>
      <c r="C50" s="30" t="s">
        <v>442</v>
      </c>
      <c r="D50" s="30">
        <v>24</v>
      </c>
      <c r="E50" s="30" t="s">
        <v>1163</v>
      </c>
      <c r="F50">
        <v>3</v>
      </c>
    </row>
    <row r="51" spans="2:6">
      <c r="B51" s="30" t="s">
        <v>1119</v>
      </c>
      <c r="C51" s="30" t="s">
        <v>549</v>
      </c>
      <c r="D51" s="30">
        <v>23</v>
      </c>
      <c r="E51" s="30" t="s">
        <v>1073</v>
      </c>
      <c r="F51">
        <v>4</v>
      </c>
    </row>
    <row r="52" spans="2:6">
      <c r="B52" s="30" t="s">
        <v>1120</v>
      </c>
      <c r="C52" s="30" t="s">
        <v>549</v>
      </c>
      <c r="D52" s="30">
        <v>23</v>
      </c>
      <c r="E52" s="30" t="s">
        <v>1073</v>
      </c>
      <c r="F52">
        <v>4</v>
      </c>
    </row>
    <row r="53" spans="2:6">
      <c r="B53" s="30" t="s">
        <v>496</v>
      </c>
      <c r="C53" s="30" t="s">
        <v>495</v>
      </c>
      <c r="D53" s="30" t="s">
        <v>626</v>
      </c>
      <c r="E53" s="30" t="s">
        <v>1073</v>
      </c>
      <c r="F53">
        <v>4</v>
      </c>
    </row>
    <row r="54" spans="2:6">
      <c r="B54" s="30" t="s">
        <v>498</v>
      </c>
      <c r="C54" s="30" t="s">
        <v>497</v>
      </c>
      <c r="D54" s="30" t="s">
        <v>622</v>
      </c>
      <c r="E54" s="30" t="s">
        <v>1078</v>
      </c>
      <c r="F54">
        <v>6</v>
      </c>
    </row>
    <row r="55" spans="2:6">
      <c r="B55" s="30" t="s">
        <v>1109</v>
      </c>
      <c r="C55" s="30" t="s">
        <v>459</v>
      </c>
      <c r="D55" s="30" t="s">
        <v>624</v>
      </c>
      <c r="E55" s="30" t="s">
        <v>1066</v>
      </c>
      <c r="F55">
        <v>8</v>
      </c>
    </row>
    <row r="56" spans="2:6">
      <c r="B56" s="30" t="s">
        <v>1108</v>
      </c>
      <c r="C56" s="30" t="s">
        <v>461</v>
      </c>
      <c r="D56" s="30" t="s">
        <v>620</v>
      </c>
      <c r="E56" s="30" t="s">
        <v>1090</v>
      </c>
      <c r="F56">
        <v>10</v>
      </c>
    </row>
    <row r="57" spans="2:6">
      <c r="B57" s="30" t="s">
        <v>1112</v>
      </c>
      <c r="C57" s="30" t="s">
        <v>1111</v>
      </c>
      <c r="D57" s="30">
        <v>20</v>
      </c>
      <c r="E57" s="30" t="s">
        <v>1065</v>
      </c>
      <c r="F57">
        <v>15</v>
      </c>
    </row>
    <row r="58" spans="2:6">
      <c r="B58" s="30" t="s">
        <v>645</v>
      </c>
      <c r="C58" s="30" t="s">
        <v>1117</v>
      </c>
      <c r="D58" s="30" t="s">
        <v>639</v>
      </c>
      <c r="E58" s="30" t="s">
        <v>1065</v>
      </c>
      <c r="F58">
        <v>15</v>
      </c>
    </row>
    <row r="59" spans="2:6">
      <c r="B59" s="30" t="s">
        <v>642</v>
      </c>
      <c r="C59" s="30" t="s">
        <v>1095</v>
      </c>
      <c r="D59" s="30">
        <v>19</v>
      </c>
      <c r="E59" s="30" t="s">
        <v>1065</v>
      </c>
      <c r="F59">
        <v>15</v>
      </c>
    </row>
    <row r="60" spans="2:6">
      <c r="B60" s="30" t="s">
        <v>1113</v>
      </c>
      <c r="C60" s="30" t="s">
        <v>1114</v>
      </c>
      <c r="D60" s="30" t="s">
        <v>613</v>
      </c>
      <c r="E60" s="30" t="s">
        <v>1065</v>
      </c>
      <c r="F60">
        <v>15</v>
      </c>
    </row>
    <row r="61" spans="2:6">
      <c r="B61" s="30" t="s">
        <v>644</v>
      </c>
      <c r="C61" s="30" t="s">
        <v>1083</v>
      </c>
      <c r="D61" s="30">
        <v>25</v>
      </c>
      <c r="E61" s="30" t="s">
        <v>1065</v>
      </c>
      <c r="F61">
        <v>15</v>
      </c>
    </row>
    <row r="62" spans="2:6">
      <c r="B62" s="30" t="s">
        <v>643</v>
      </c>
      <c r="C62" s="30" t="s">
        <v>1114</v>
      </c>
      <c r="D62" s="30">
        <v>21</v>
      </c>
      <c r="E62" s="30" t="s">
        <v>1065</v>
      </c>
      <c r="F62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6"/>
  <sheetViews>
    <sheetView topLeftCell="A37" zoomScale="101" workbookViewId="0">
      <selection activeCell="A72" sqref="A72"/>
    </sheetView>
  </sheetViews>
  <sheetFormatPr baseColWidth="10" defaultRowHeight="14.4"/>
  <cols>
    <col min="1" max="1" width="43.44140625" customWidth="1"/>
    <col min="2" max="2" width="79.109375" bestFit="1" customWidth="1"/>
    <col min="3" max="3" width="21.88671875" bestFit="1" customWidth="1"/>
    <col min="4" max="4" width="6.109375" bestFit="1" customWidth="1"/>
    <col min="5" max="5" width="19.6640625" bestFit="1" customWidth="1"/>
    <col min="8" max="10" width="0" hidden="1" customWidth="1"/>
    <col min="11" max="11" width="24.109375" bestFit="1" customWidth="1"/>
  </cols>
  <sheetData>
    <row r="1" spans="1:12">
      <c r="A1" s="33">
        <v>2008</v>
      </c>
      <c r="B1" s="33"/>
      <c r="C1" s="33"/>
      <c r="D1" s="33"/>
      <c r="E1" s="33"/>
    </row>
    <row r="2" spans="1:12">
      <c r="A2" s="33" t="s">
        <v>1001</v>
      </c>
      <c r="B2" s="33" t="s">
        <v>436</v>
      </c>
      <c r="C2" s="33" t="s">
        <v>1002</v>
      </c>
      <c r="D2" s="33" t="s">
        <v>574</v>
      </c>
      <c r="E2" s="33" t="s">
        <v>1003</v>
      </c>
    </row>
    <row r="3" spans="1:12">
      <c r="A3" s="33" t="s">
        <v>1232</v>
      </c>
      <c r="B3" s="33" t="s">
        <v>506</v>
      </c>
      <c r="C3" s="33" t="s">
        <v>505</v>
      </c>
      <c r="D3" s="34" t="s">
        <v>627</v>
      </c>
      <c r="E3" s="33" t="s">
        <v>433</v>
      </c>
      <c r="F3">
        <v>1</v>
      </c>
    </row>
    <row r="4" spans="1:12">
      <c r="A4" s="33"/>
      <c r="B4" s="33" t="s">
        <v>504</v>
      </c>
      <c r="C4" s="33" t="s">
        <v>503</v>
      </c>
      <c r="D4" s="34" t="s">
        <v>607</v>
      </c>
      <c r="E4" s="33" t="s">
        <v>433</v>
      </c>
      <c r="F4">
        <v>1</v>
      </c>
    </row>
    <row r="5" spans="1:12">
      <c r="A5" s="33"/>
      <c r="B5" s="33" t="s">
        <v>1233</v>
      </c>
      <c r="C5" s="33" t="s">
        <v>442</v>
      </c>
      <c r="D5" s="34">
        <v>12</v>
      </c>
      <c r="E5" s="33" t="s">
        <v>1163</v>
      </c>
      <c r="F5">
        <v>3</v>
      </c>
    </row>
    <row r="6" spans="1:12">
      <c r="A6" s="33"/>
      <c r="B6" s="33" t="s">
        <v>1235</v>
      </c>
      <c r="C6" s="33" t="s">
        <v>549</v>
      </c>
      <c r="D6" s="34">
        <v>13</v>
      </c>
      <c r="E6" s="33" t="s">
        <v>1073</v>
      </c>
      <c r="F6">
        <v>4</v>
      </c>
    </row>
    <row r="7" spans="1:12">
      <c r="A7" s="33"/>
      <c r="B7" s="33" t="s">
        <v>1234</v>
      </c>
      <c r="C7" s="33" t="s">
        <v>549</v>
      </c>
      <c r="D7" s="34">
        <v>13</v>
      </c>
      <c r="E7" s="33" t="s">
        <v>1073</v>
      </c>
      <c r="F7">
        <v>4</v>
      </c>
    </row>
    <row r="8" spans="1:12">
      <c r="A8" s="33"/>
      <c r="B8" s="33" t="s">
        <v>1187</v>
      </c>
      <c r="C8" s="33" t="s">
        <v>507</v>
      </c>
      <c r="D8" s="34" t="s">
        <v>621</v>
      </c>
      <c r="E8" s="33" t="s">
        <v>1072</v>
      </c>
      <c r="F8">
        <v>5</v>
      </c>
    </row>
    <row r="9" spans="1:12">
      <c r="A9" s="33"/>
      <c r="B9" s="33" t="s">
        <v>646</v>
      </c>
      <c r="C9" s="33" t="s">
        <v>1083</v>
      </c>
      <c r="D9" s="34">
        <v>17</v>
      </c>
      <c r="E9" s="33" t="s">
        <v>1065</v>
      </c>
      <c r="F9">
        <v>15</v>
      </c>
    </row>
    <row r="10" spans="1:12">
      <c r="A10" s="33"/>
      <c r="B10" s="33" t="s">
        <v>1133</v>
      </c>
      <c r="C10" s="33" t="s">
        <v>1117</v>
      </c>
      <c r="D10" s="34" t="s">
        <v>1085</v>
      </c>
      <c r="E10" s="33" t="s">
        <v>1065</v>
      </c>
      <c r="F10">
        <v>15</v>
      </c>
    </row>
    <row r="11" spans="1:12">
      <c r="A11" s="33"/>
      <c r="B11" s="33" t="s">
        <v>1131</v>
      </c>
      <c r="C11" s="33" t="s">
        <v>1111</v>
      </c>
      <c r="D11" s="34">
        <v>18</v>
      </c>
      <c r="E11" s="33" t="s">
        <v>1065</v>
      </c>
      <c r="F11">
        <v>15</v>
      </c>
    </row>
    <row r="12" spans="1:12">
      <c r="A12" s="33" t="s">
        <v>1236</v>
      </c>
      <c r="B12" s="33" t="s">
        <v>512</v>
      </c>
      <c r="C12" s="33" t="s">
        <v>511</v>
      </c>
      <c r="D12" s="34" t="s">
        <v>618</v>
      </c>
      <c r="E12" s="33" t="s">
        <v>433</v>
      </c>
      <c r="F12">
        <v>1</v>
      </c>
    </row>
    <row r="13" spans="1:12">
      <c r="A13" s="33"/>
      <c r="B13" s="33" t="s">
        <v>510</v>
      </c>
      <c r="C13" s="33" t="s">
        <v>442</v>
      </c>
      <c r="D13" s="34" t="s">
        <v>607</v>
      </c>
      <c r="E13" s="33" t="s">
        <v>433</v>
      </c>
      <c r="F13">
        <v>1</v>
      </c>
    </row>
    <row r="14" spans="1:12" ht="15">
      <c r="A14" s="33"/>
      <c r="B14" s="33" t="s">
        <v>513</v>
      </c>
      <c r="C14" s="33" t="s">
        <v>442</v>
      </c>
      <c r="D14" s="34">
        <v>9</v>
      </c>
      <c r="E14" s="33" t="s">
        <v>1163</v>
      </c>
      <c r="F14">
        <v>3</v>
      </c>
      <c r="K14" s="35"/>
      <c r="L14" s="35"/>
    </row>
    <row r="15" spans="1:12" ht="15">
      <c r="A15" s="33"/>
      <c r="B15" s="33" t="s">
        <v>1135</v>
      </c>
      <c r="C15" s="33" t="s">
        <v>549</v>
      </c>
      <c r="D15" s="34">
        <v>13</v>
      </c>
      <c r="E15" s="33" t="s">
        <v>1073</v>
      </c>
      <c r="F15">
        <v>4</v>
      </c>
      <c r="K15" s="35"/>
      <c r="L15" s="35"/>
    </row>
    <row r="16" spans="1:12" ht="15">
      <c r="A16" s="33"/>
      <c r="B16" s="33" t="s">
        <v>515</v>
      </c>
      <c r="C16" s="33" t="s">
        <v>507</v>
      </c>
      <c r="D16" s="34" t="s">
        <v>606</v>
      </c>
      <c r="E16" s="33" t="s">
        <v>1072</v>
      </c>
      <c r="F16">
        <v>5</v>
      </c>
      <c r="K16" s="35"/>
      <c r="L16" s="35"/>
    </row>
    <row r="17" spans="1:12" ht="15">
      <c r="A17" s="33"/>
      <c r="B17" s="33" t="s">
        <v>1237</v>
      </c>
      <c r="C17" s="33" t="s">
        <v>514</v>
      </c>
      <c r="D17" s="34" t="s">
        <v>611</v>
      </c>
      <c r="E17" s="33" t="s">
        <v>1072</v>
      </c>
      <c r="F17">
        <v>5</v>
      </c>
      <c r="K17" s="35"/>
      <c r="L17" s="35"/>
    </row>
    <row r="18" spans="1:12" ht="15">
      <c r="A18" s="33"/>
      <c r="B18" s="33" t="s">
        <v>517</v>
      </c>
      <c r="C18" s="33" t="s">
        <v>516</v>
      </c>
      <c r="D18" s="34" t="s">
        <v>620</v>
      </c>
      <c r="E18" s="33" t="s">
        <v>1072</v>
      </c>
      <c r="F18">
        <v>5</v>
      </c>
      <c r="K18" s="35"/>
      <c r="L18" s="35"/>
    </row>
    <row r="19" spans="1:12" ht="15">
      <c r="A19" s="33"/>
      <c r="B19" s="33" t="s">
        <v>1136</v>
      </c>
      <c r="C19" s="33" t="s">
        <v>461</v>
      </c>
      <c r="D19" s="34" t="s">
        <v>609</v>
      </c>
      <c r="E19" s="33" t="s">
        <v>1090</v>
      </c>
      <c r="F19">
        <v>10</v>
      </c>
      <c r="K19" s="35"/>
      <c r="L19" s="35"/>
    </row>
    <row r="20" spans="1:12" ht="15">
      <c r="A20" s="33"/>
      <c r="B20" s="33" t="s">
        <v>647</v>
      </c>
      <c r="C20" s="33" t="s">
        <v>1083</v>
      </c>
      <c r="D20" s="34">
        <v>11</v>
      </c>
      <c r="E20" s="33" t="s">
        <v>1065</v>
      </c>
      <c r="F20">
        <v>15</v>
      </c>
      <c r="K20" s="35"/>
      <c r="L20" s="35"/>
    </row>
    <row r="21" spans="1:12" ht="15">
      <c r="A21" s="33"/>
      <c r="B21" s="33" t="s">
        <v>1137</v>
      </c>
      <c r="C21" s="33" t="s">
        <v>1117</v>
      </c>
      <c r="D21" s="34" t="s">
        <v>1085</v>
      </c>
      <c r="E21" s="33" t="s">
        <v>1065</v>
      </c>
      <c r="F21">
        <v>15</v>
      </c>
      <c r="K21" s="35"/>
      <c r="L21" s="35"/>
    </row>
    <row r="22" spans="1:12" ht="15">
      <c r="A22" s="33" t="s">
        <v>113</v>
      </c>
      <c r="B22" s="33" t="s">
        <v>520</v>
      </c>
      <c r="C22" s="33" t="s">
        <v>519</v>
      </c>
      <c r="D22" s="34" t="s">
        <v>607</v>
      </c>
      <c r="E22" s="33" t="s">
        <v>433</v>
      </c>
      <c r="F22">
        <v>1</v>
      </c>
      <c r="K22" s="35"/>
      <c r="L22" s="35"/>
    </row>
    <row r="23" spans="1:12" ht="15">
      <c r="A23" s="33"/>
      <c r="B23" s="33" t="s">
        <v>521</v>
      </c>
      <c r="C23" s="33" t="s">
        <v>442</v>
      </c>
      <c r="D23" s="34" t="s">
        <v>627</v>
      </c>
      <c r="E23" s="33" t="s">
        <v>1163</v>
      </c>
      <c r="F23">
        <v>3</v>
      </c>
      <c r="K23" s="35"/>
      <c r="L23" s="35"/>
    </row>
    <row r="24" spans="1:12" ht="15.6">
      <c r="A24" s="33"/>
      <c r="B24" s="33" t="s">
        <v>1139</v>
      </c>
      <c r="C24" s="33" t="s">
        <v>549</v>
      </c>
      <c r="D24" s="34">
        <v>15</v>
      </c>
      <c r="E24" s="33" t="s">
        <v>1073</v>
      </c>
      <c r="F24">
        <v>4</v>
      </c>
      <c r="K24" s="36"/>
      <c r="L24" s="36"/>
    </row>
    <row r="25" spans="1:12">
      <c r="A25" s="33"/>
      <c r="B25" s="33" t="s">
        <v>1138</v>
      </c>
      <c r="C25" s="33" t="s">
        <v>549</v>
      </c>
      <c r="D25" s="34">
        <v>11</v>
      </c>
      <c r="E25" s="33" t="s">
        <v>1073</v>
      </c>
      <c r="F25">
        <v>4</v>
      </c>
    </row>
    <row r="26" spans="1:12">
      <c r="A26" s="33"/>
      <c r="B26" s="33" t="s">
        <v>522</v>
      </c>
      <c r="C26" s="33" t="s">
        <v>507</v>
      </c>
      <c r="D26" s="34" t="s">
        <v>628</v>
      </c>
      <c r="E26" s="33" t="s">
        <v>1072</v>
      </c>
      <c r="F26">
        <v>5</v>
      </c>
    </row>
    <row r="27" spans="1:12">
      <c r="A27" s="33"/>
      <c r="B27" s="33" t="s">
        <v>1141</v>
      </c>
      <c r="C27" s="33" t="s">
        <v>1117</v>
      </c>
      <c r="D27" s="34" t="s">
        <v>1085</v>
      </c>
      <c r="E27" s="33" t="s">
        <v>1065</v>
      </c>
      <c r="F27">
        <v>15</v>
      </c>
    </row>
    <row r="28" spans="1:12">
      <c r="A28" s="33"/>
      <c r="B28" s="33" t="s">
        <v>1140</v>
      </c>
      <c r="C28" s="33" t="s">
        <v>1143</v>
      </c>
      <c r="D28" s="34">
        <v>15</v>
      </c>
      <c r="E28" s="33" t="s">
        <v>1065</v>
      </c>
      <c r="F28">
        <v>15</v>
      </c>
    </row>
    <row r="29" spans="1:12">
      <c r="A29" s="33"/>
      <c r="B29" s="33" t="s">
        <v>648</v>
      </c>
      <c r="C29" s="33" t="s">
        <v>1083</v>
      </c>
      <c r="D29" s="34">
        <v>10</v>
      </c>
      <c r="E29" s="33" t="s">
        <v>1065</v>
      </c>
      <c r="F29">
        <v>15</v>
      </c>
    </row>
    <row r="30" spans="1:12">
      <c r="A30" s="33" t="s">
        <v>114</v>
      </c>
      <c r="B30" s="33" t="s">
        <v>526</v>
      </c>
      <c r="C30" s="33" t="s">
        <v>527</v>
      </c>
      <c r="D30" s="34" t="s">
        <v>631</v>
      </c>
      <c r="E30" s="33" t="s">
        <v>433</v>
      </c>
      <c r="F30">
        <v>1</v>
      </c>
    </row>
    <row r="31" spans="1:12">
      <c r="A31" s="33"/>
      <c r="B31" s="33" t="s">
        <v>1191</v>
      </c>
      <c r="C31" s="33" t="s">
        <v>442</v>
      </c>
      <c r="D31" s="34" t="s">
        <v>629</v>
      </c>
      <c r="E31" s="33" t="s">
        <v>433</v>
      </c>
      <c r="F31">
        <v>1</v>
      </c>
    </row>
    <row r="32" spans="1:12">
      <c r="A32" s="33"/>
      <c r="B32" s="33" t="s">
        <v>525</v>
      </c>
      <c r="C32" s="33" t="s">
        <v>524</v>
      </c>
      <c r="D32" s="34" t="s">
        <v>630</v>
      </c>
      <c r="E32" s="33" t="s">
        <v>433</v>
      </c>
      <c r="F32">
        <v>1</v>
      </c>
    </row>
    <row r="33" spans="1:6">
      <c r="A33" s="33"/>
      <c r="B33" s="33" t="s">
        <v>1238</v>
      </c>
      <c r="C33" s="33" t="s">
        <v>442</v>
      </c>
      <c r="D33" s="34">
        <v>8</v>
      </c>
      <c r="E33" s="33" t="s">
        <v>1163</v>
      </c>
      <c r="F33">
        <v>3</v>
      </c>
    </row>
    <row r="34" spans="1:6">
      <c r="A34" s="33"/>
      <c r="B34" s="33" t="s">
        <v>528</v>
      </c>
      <c r="C34" s="33" t="s">
        <v>516</v>
      </c>
      <c r="D34" s="34" t="s">
        <v>606</v>
      </c>
      <c r="E34" s="33" t="s">
        <v>1072</v>
      </c>
      <c r="F34">
        <v>5</v>
      </c>
    </row>
    <row r="35" spans="1:6">
      <c r="A35" s="33"/>
      <c r="B35" s="33" t="s">
        <v>1192</v>
      </c>
      <c r="C35" s="33" t="s">
        <v>1143</v>
      </c>
      <c r="D35" s="34">
        <v>13</v>
      </c>
      <c r="E35" s="33" t="s">
        <v>1065</v>
      </c>
      <c r="F35">
        <v>15</v>
      </c>
    </row>
    <row r="36" spans="1:6">
      <c r="A36" s="33"/>
      <c r="B36" s="33" t="s">
        <v>1144</v>
      </c>
      <c r="C36" s="33" t="s">
        <v>1117</v>
      </c>
      <c r="D36" s="34" t="s">
        <v>1085</v>
      </c>
      <c r="E36" s="33" t="s">
        <v>1065</v>
      </c>
      <c r="F36">
        <v>15</v>
      </c>
    </row>
    <row r="37" spans="1:6">
      <c r="A37" s="33"/>
      <c r="B37" s="33" t="s">
        <v>649</v>
      </c>
      <c r="C37" s="33" t="s">
        <v>1083</v>
      </c>
      <c r="D37" s="34">
        <v>12</v>
      </c>
      <c r="E37" s="33" t="s">
        <v>1065</v>
      </c>
      <c r="F37">
        <v>15</v>
      </c>
    </row>
    <row r="38" spans="1:6">
      <c r="A38" s="33" t="s">
        <v>115</v>
      </c>
      <c r="B38" s="33" t="s">
        <v>532</v>
      </c>
      <c r="C38" s="33" t="s">
        <v>477</v>
      </c>
      <c r="D38" s="34" t="s">
        <v>632</v>
      </c>
      <c r="E38" s="33" t="s">
        <v>433</v>
      </c>
      <c r="F38">
        <v>1</v>
      </c>
    </row>
    <row r="39" spans="1:6">
      <c r="A39" s="33"/>
      <c r="B39" s="33" t="s">
        <v>531</v>
      </c>
      <c r="C39" s="33" t="s">
        <v>530</v>
      </c>
      <c r="D39" s="34" t="s">
        <v>629</v>
      </c>
      <c r="E39" s="33" t="s">
        <v>433</v>
      </c>
      <c r="F39">
        <v>1</v>
      </c>
    </row>
    <row r="40" spans="1:6">
      <c r="A40" s="33"/>
      <c r="B40" s="33" t="s">
        <v>1195</v>
      </c>
      <c r="C40" s="33" t="s">
        <v>533</v>
      </c>
      <c r="D40" s="34">
        <v>23</v>
      </c>
      <c r="E40" s="33" t="s">
        <v>1005</v>
      </c>
      <c r="F40">
        <v>2</v>
      </c>
    </row>
    <row r="41" spans="1:6">
      <c r="A41" s="33"/>
      <c r="B41" s="33" t="s">
        <v>1195</v>
      </c>
      <c r="C41" s="33" t="s">
        <v>533</v>
      </c>
      <c r="D41" s="34">
        <v>23</v>
      </c>
      <c r="E41" s="33" t="s">
        <v>1005</v>
      </c>
      <c r="F41">
        <v>2</v>
      </c>
    </row>
    <row r="42" spans="1:6">
      <c r="A42" s="33"/>
      <c r="B42" s="33" t="s">
        <v>1239</v>
      </c>
      <c r="C42" s="33" t="s">
        <v>442</v>
      </c>
      <c r="D42" s="34">
        <v>17</v>
      </c>
      <c r="E42" s="33" t="s">
        <v>1163</v>
      </c>
      <c r="F42">
        <v>3</v>
      </c>
    </row>
    <row r="43" spans="1:6">
      <c r="A43" s="33"/>
      <c r="B43" s="33" t="s">
        <v>1139</v>
      </c>
      <c r="C43" s="33" t="s">
        <v>549</v>
      </c>
      <c r="D43" s="34">
        <v>19</v>
      </c>
      <c r="E43" s="33" t="s">
        <v>1073</v>
      </c>
      <c r="F43">
        <v>4</v>
      </c>
    </row>
    <row r="44" spans="1:6">
      <c r="A44" s="33"/>
      <c r="B44" s="33" t="s">
        <v>1149</v>
      </c>
      <c r="C44" s="33" t="s">
        <v>549</v>
      </c>
      <c r="D44" s="34">
        <v>18</v>
      </c>
      <c r="E44" s="33" t="s">
        <v>1073</v>
      </c>
      <c r="F44">
        <v>4</v>
      </c>
    </row>
    <row r="45" spans="1:6">
      <c r="A45" s="33"/>
      <c r="B45" s="33" t="s">
        <v>1193</v>
      </c>
      <c r="C45" s="33" t="s">
        <v>519</v>
      </c>
      <c r="D45" s="34" t="s">
        <v>625</v>
      </c>
      <c r="E45" s="33" t="s">
        <v>1072</v>
      </c>
      <c r="F45">
        <v>5</v>
      </c>
    </row>
    <row r="46" spans="1:6">
      <c r="A46" s="33"/>
      <c r="B46" s="33" t="s">
        <v>1146</v>
      </c>
      <c r="C46" s="33" t="s">
        <v>461</v>
      </c>
      <c r="D46" s="34" t="s">
        <v>613</v>
      </c>
      <c r="E46" s="33" t="s">
        <v>1090</v>
      </c>
      <c r="F46">
        <v>10</v>
      </c>
    </row>
    <row r="47" spans="1:6">
      <c r="A47" s="33"/>
      <c r="B47" s="33" t="s">
        <v>650</v>
      </c>
      <c r="C47" s="33" t="s">
        <v>1083</v>
      </c>
      <c r="D47" s="34">
        <v>21</v>
      </c>
      <c r="E47" s="33" t="s">
        <v>1065</v>
      </c>
      <c r="F47">
        <v>15</v>
      </c>
    </row>
    <row r="48" spans="1:6">
      <c r="A48" s="33"/>
      <c r="B48" s="33" t="s">
        <v>1145</v>
      </c>
      <c r="C48" s="33" t="s">
        <v>1092</v>
      </c>
      <c r="D48" s="34">
        <v>5</v>
      </c>
      <c r="E48" s="33" t="s">
        <v>1065</v>
      </c>
      <c r="F48">
        <v>15</v>
      </c>
    </row>
    <row r="49" spans="1:6">
      <c r="A49" s="33"/>
      <c r="B49" s="33" t="s">
        <v>1150</v>
      </c>
      <c r="C49" s="33" t="s">
        <v>1117</v>
      </c>
      <c r="D49" s="34" t="s">
        <v>1085</v>
      </c>
      <c r="E49" s="33" t="s">
        <v>1065</v>
      </c>
      <c r="F49">
        <v>15</v>
      </c>
    </row>
    <row r="50" spans="1:6">
      <c r="A50" s="33" t="s">
        <v>116</v>
      </c>
      <c r="B50" s="33" t="s">
        <v>535</v>
      </c>
      <c r="C50" s="33" t="s">
        <v>530</v>
      </c>
      <c r="D50" s="34" t="s">
        <v>629</v>
      </c>
      <c r="E50" s="33" t="s">
        <v>433</v>
      </c>
      <c r="F50">
        <v>1</v>
      </c>
    </row>
    <row r="51" spans="1:6">
      <c r="A51" s="33"/>
      <c r="B51" s="33" t="s">
        <v>536</v>
      </c>
      <c r="C51" s="33" t="s">
        <v>537</v>
      </c>
      <c r="D51" s="34" t="s">
        <v>630</v>
      </c>
      <c r="E51" s="33" t="s">
        <v>433</v>
      </c>
      <c r="F51">
        <v>1</v>
      </c>
    </row>
    <row r="52" spans="1:6">
      <c r="A52" s="33"/>
      <c r="B52" s="33" t="s">
        <v>540</v>
      </c>
      <c r="C52" s="33" t="s">
        <v>1151</v>
      </c>
      <c r="D52" s="34" t="s">
        <v>626</v>
      </c>
      <c r="E52" s="33" t="s">
        <v>1163</v>
      </c>
      <c r="F52">
        <v>3</v>
      </c>
    </row>
    <row r="53" spans="1:6">
      <c r="A53" s="33"/>
      <c r="B53" s="33" t="s">
        <v>539</v>
      </c>
      <c r="C53" s="33" t="s">
        <v>538</v>
      </c>
      <c r="D53" s="34" t="s">
        <v>633</v>
      </c>
      <c r="E53" s="33" t="s">
        <v>1163</v>
      </c>
      <c r="F53">
        <v>3</v>
      </c>
    </row>
    <row r="54" spans="1:6">
      <c r="A54" s="33"/>
      <c r="B54" s="33" t="s">
        <v>1240</v>
      </c>
      <c r="C54" s="33" t="s">
        <v>442</v>
      </c>
      <c r="D54" s="34">
        <v>11</v>
      </c>
      <c r="E54" s="33" t="s">
        <v>1163</v>
      </c>
      <c r="F54">
        <v>3</v>
      </c>
    </row>
    <row r="55" spans="1:6">
      <c r="A55" s="33"/>
      <c r="B55" s="33" t="s">
        <v>1156</v>
      </c>
      <c r="C55" s="33" t="s">
        <v>549</v>
      </c>
      <c r="D55" s="34">
        <v>18</v>
      </c>
      <c r="E55" s="33" t="s">
        <v>1073</v>
      </c>
      <c r="F55">
        <v>4</v>
      </c>
    </row>
    <row r="56" spans="1:6">
      <c r="A56" s="33"/>
      <c r="B56" s="33" t="s">
        <v>1139</v>
      </c>
      <c r="C56" s="33" t="s">
        <v>549</v>
      </c>
      <c r="D56" s="34">
        <v>15</v>
      </c>
      <c r="E56" s="33" t="s">
        <v>1073</v>
      </c>
      <c r="F56">
        <v>4</v>
      </c>
    </row>
    <row r="57" spans="1:6">
      <c r="A57" s="33"/>
      <c r="B57" s="33" t="s">
        <v>1196</v>
      </c>
      <c r="C57" s="33" t="s">
        <v>549</v>
      </c>
      <c r="D57" s="34">
        <v>19</v>
      </c>
      <c r="E57" s="33" t="s">
        <v>1073</v>
      </c>
      <c r="F57">
        <v>4</v>
      </c>
    </row>
    <row r="58" spans="1:6">
      <c r="A58" s="33"/>
      <c r="B58" s="33" t="s">
        <v>542</v>
      </c>
      <c r="C58" s="33" t="s">
        <v>541</v>
      </c>
      <c r="D58" s="34" t="s">
        <v>619</v>
      </c>
      <c r="E58" s="33" t="s">
        <v>1072</v>
      </c>
      <c r="F58">
        <v>5</v>
      </c>
    </row>
    <row r="59" spans="1:6">
      <c r="A59" s="33"/>
      <c r="B59" s="33" t="s">
        <v>1201</v>
      </c>
      <c r="C59" s="33" t="s">
        <v>458</v>
      </c>
      <c r="D59" s="34" t="s">
        <v>624</v>
      </c>
      <c r="E59" s="33" t="s">
        <v>1071</v>
      </c>
      <c r="F59">
        <v>7</v>
      </c>
    </row>
    <row r="60" spans="1:6">
      <c r="A60" s="33"/>
      <c r="B60" s="33" t="s">
        <v>1153</v>
      </c>
      <c r="C60" s="33" t="s">
        <v>459</v>
      </c>
      <c r="D60" s="34" t="s">
        <v>620</v>
      </c>
      <c r="E60" s="33" t="s">
        <v>1066</v>
      </c>
      <c r="F60">
        <v>8</v>
      </c>
    </row>
    <row r="61" spans="1:6">
      <c r="A61" s="33"/>
      <c r="B61" s="33" t="s">
        <v>1154</v>
      </c>
      <c r="C61" s="33" t="s">
        <v>461</v>
      </c>
      <c r="D61" s="34" t="s">
        <v>613</v>
      </c>
      <c r="E61" s="33" t="s">
        <v>1090</v>
      </c>
      <c r="F61">
        <v>10</v>
      </c>
    </row>
    <row r="62" spans="1:6">
      <c r="A62" s="33"/>
      <c r="B62" s="33" t="s">
        <v>651</v>
      </c>
      <c r="C62" s="33" t="s">
        <v>1079</v>
      </c>
      <c r="D62" s="34">
        <v>20</v>
      </c>
      <c r="E62" s="33" t="s">
        <v>1065</v>
      </c>
      <c r="F62">
        <v>15</v>
      </c>
    </row>
    <row r="63" spans="1:6">
      <c r="A63" s="33"/>
      <c r="B63" s="33" t="s">
        <v>1165</v>
      </c>
      <c r="C63" s="33" t="s">
        <v>1164</v>
      </c>
      <c r="D63" s="34">
        <v>21</v>
      </c>
      <c r="E63" s="33" t="s">
        <v>1065</v>
      </c>
      <c r="F63">
        <v>15</v>
      </c>
    </row>
    <row r="64" spans="1:6">
      <c r="A64" s="33"/>
      <c r="B64" s="33" t="s">
        <v>1152</v>
      </c>
      <c r="C64" s="33" t="s">
        <v>1083</v>
      </c>
      <c r="D64" s="34">
        <v>13</v>
      </c>
      <c r="E64" s="33" t="s">
        <v>1065</v>
      </c>
      <c r="F64">
        <v>15</v>
      </c>
    </row>
    <row r="65" spans="1:6">
      <c r="A65" s="33"/>
      <c r="B65" s="33" t="s">
        <v>1157</v>
      </c>
      <c r="C65" s="33" t="s">
        <v>1117</v>
      </c>
      <c r="D65" s="34" t="s">
        <v>1085</v>
      </c>
      <c r="E65" s="33" t="s">
        <v>1065</v>
      </c>
      <c r="F65">
        <v>15</v>
      </c>
    </row>
    <row r="66" spans="1:6">
      <c r="A66" s="33"/>
      <c r="B66" s="33" t="s">
        <v>1155</v>
      </c>
      <c r="C66" s="33" t="s">
        <v>1151</v>
      </c>
      <c r="D66" s="34" t="s">
        <v>634</v>
      </c>
      <c r="E66" s="33" t="s">
        <v>1065</v>
      </c>
      <c r="F66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6"/>
  <sheetViews>
    <sheetView topLeftCell="A43" workbookViewId="0">
      <selection activeCell="A67" sqref="A67:IV67"/>
    </sheetView>
  </sheetViews>
  <sheetFormatPr baseColWidth="10" defaultRowHeight="14.4"/>
  <cols>
    <col min="1" max="1" width="34.44140625" customWidth="1"/>
    <col min="2" max="2" width="102.6640625" bestFit="1" customWidth="1"/>
    <col min="3" max="3" width="37.33203125" bestFit="1" customWidth="1"/>
    <col min="4" max="4" width="6.109375" bestFit="1" customWidth="1"/>
    <col min="5" max="5" width="19.6640625" bestFit="1" customWidth="1"/>
    <col min="7" max="7" width="24.109375" bestFit="1" customWidth="1"/>
  </cols>
  <sheetData>
    <row r="1" spans="1:6">
      <c r="A1">
        <v>2009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117</v>
      </c>
      <c r="B3" t="s">
        <v>548</v>
      </c>
      <c r="C3" t="s">
        <v>511</v>
      </c>
      <c r="D3" s="3">
        <v>8</v>
      </c>
      <c r="E3" t="s">
        <v>433</v>
      </c>
      <c r="F3">
        <v>1</v>
      </c>
    </row>
    <row r="4" spans="1:6">
      <c r="B4" t="s">
        <v>545</v>
      </c>
      <c r="C4" t="s">
        <v>544</v>
      </c>
      <c r="D4" s="3" t="s">
        <v>580</v>
      </c>
      <c r="E4" t="s">
        <v>433</v>
      </c>
      <c r="F4">
        <v>1</v>
      </c>
    </row>
    <row r="5" spans="1:6">
      <c r="B5" t="s">
        <v>547</v>
      </c>
      <c r="C5" t="s">
        <v>546</v>
      </c>
      <c r="D5" s="3" t="s">
        <v>581</v>
      </c>
      <c r="E5" t="s">
        <v>433</v>
      </c>
      <c r="F5">
        <v>1</v>
      </c>
    </row>
    <row r="6" spans="1:6">
      <c r="B6" t="s">
        <v>1242</v>
      </c>
      <c r="C6" t="s">
        <v>511</v>
      </c>
      <c r="D6" s="3">
        <v>10</v>
      </c>
      <c r="E6" t="s">
        <v>1163</v>
      </c>
      <c r="F6">
        <v>3</v>
      </c>
    </row>
    <row r="7" spans="1:6">
      <c r="B7" t="s">
        <v>1243</v>
      </c>
      <c r="C7" t="s">
        <v>549</v>
      </c>
      <c r="D7" s="3">
        <v>15</v>
      </c>
      <c r="E7" t="s">
        <v>1073</v>
      </c>
      <c r="F7">
        <v>4</v>
      </c>
    </row>
    <row r="8" spans="1:6">
      <c r="B8" t="s">
        <v>1241</v>
      </c>
      <c r="C8" t="s">
        <v>549</v>
      </c>
      <c r="D8" s="3" t="s">
        <v>582</v>
      </c>
      <c r="E8" t="s">
        <v>1073</v>
      </c>
      <c r="F8">
        <v>4</v>
      </c>
    </row>
    <row r="9" spans="1:6">
      <c r="B9" t="s">
        <v>1162</v>
      </c>
      <c r="C9" t="s">
        <v>549</v>
      </c>
      <c r="D9" s="3">
        <v>18</v>
      </c>
      <c r="E9" t="s">
        <v>1073</v>
      </c>
      <c r="F9">
        <v>4</v>
      </c>
    </row>
    <row r="10" spans="1:6">
      <c r="B10" t="s">
        <v>1198</v>
      </c>
      <c r="C10" t="s">
        <v>1151</v>
      </c>
      <c r="D10" s="3">
        <v>18</v>
      </c>
      <c r="E10" t="s">
        <v>1072</v>
      </c>
      <c r="F10">
        <v>5</v>
      </c>
    </row>
    <row r="11" spans="1:6">
      <c r="B11" t="s">
        <v>551</v>
      </c>
      <c r="C11" t="s">
        <v>550</v>
      </c>
      <c r="D11" s="3" t="s">
        <v>583</v>
      </c>
      <c r="E11" t="s">
        <v>1072</v>
      </c>
      <c r="F11">
        <v>5</v>
      </c>
    </row>
    <row r="12" spans="1:6">
      <c r="B12" t="s">
        <v>552</v>
      </c>
      <c r="C12" t="s">
        <v>507</v>
      </c>
      <c r="D12" s="3" t="s">
        <v>584</v>
      </c>
      <c r="E12" t="s">
        <v>1072</v>
      </c>
      <c r="F12">
        <v>5</v>
      </c>
    </row>
    <row r="13" spans="1:6">
      <c r="B13" t="s">
        <v>553</v>
      </c>
      <c r="C13" t="s">
        <v>1159</v>
      </c>
      <c r="D13" s="3">
        <v>23</v>
      </c>
      <c r="E13" t="s">
        <v>1076</v>
      </c>
      <c r="F13">
        <v>6</v>
      </c>
    </row>
    <row r="14" spans="1:6">
      <c r="B14" t="s">
        <v>653</v>
      </c>
      <c r="C14" t="s">
        <v>1164</v>
      </c>
      <c r="D14" s="3">
        <v>20</v>
      </c>
      <c r="E14" t="s">
        <v>1065</v>
      </c>
      <c r="F14">
        <v>15</v>
      </c>
    </row>
    <row r="15" spans="1:6">
      <c r="B15" t="s">
        <v>1199</v>
      </c>
      <c r="C15" t="s">
        <v>1083</v>
      </c>
      <c r="D15" s="3">
        <v>19</v>
      </c>
      <c r="E15" t="s">
        <v>1065</v>
      </c>
      <c r="F15">
        <v>15</v>
      </c>
    </row>
    <row r="16" spans="1:6">
      <c r="B16" t="s">
        <v>1166</v>
      </c>
      <c r="C16" t="s">
        <v>1117</v>
      </c>
      <c r="D16" s="3">
        <v>21</v>
      </c>
      <c r="E16" t="s">
        <v>1065</v>
      </c>
      <c r="F16">
        <v>15</v>
      </c>
    </row>
    <row r="17" spans="1:6">
      <c r="A17" t="s">
        <v>118</v>
      </c>
      <c r="B17" t="s">
        <v>556</v>
      </c>
      <c r="C17" t="s">
        <v>477</v>
      </c>
      <c r="D17" s="3" t="s">
        <v>575</v>
      </c>
      <c r="E17" t="s">
        <v>433</v>
      </c>
      <c r="F17">
        <v>1</v>
      </c>
    </row>
    <row r="18" spans="1:6">
      <c r="B18" t="s">
        <v>558</v>
      </c>
      <c r="C18" t="s">
        <v>442</v>
      </c>
      <c r="D18" s="3">
        <v>16</v>
      </c>
      <c r="E18" t="s">
        <v>1163</v>
      </c>
      <c r="F18">
        <v>3</v>
      </c>
    </row>
    <row r="19" spans="1:6">
      <c r="B19" t="s">
        <v>557</v>
      </c>
      <c r="C19" t="s">
        <v>585</v>
      </c>
      <c r="D19" s="3" t="s">
        <v>586</v>
      </c>
      <c r="E19" t="s">
        <v>1071</v>
      </c>
      <c r="F19">
        <v>7</v>
      </c>
    </row>
    <row r="20" spans="1:6">
      <c r="B20" t="s">
        <v>1200</v>
      </c>
      <c r="C20" t="s">
        <v>461</v>
      </c>
      <c r="D20" s="3" t="s">
        <v>584</v>
      </c>
      <c r="E20" t="s">
        <v>1090</v>
      </c>
      <c r="F20">
        <v>10</v>
      </c>
    </row>
    <row r="21" spans="1:6">
      <c r="B21" t="s">
        <v>1167</v>
      </c>
      <c r="C21" t="s">
        <v>1143</v>
      </c>
      <c r="D21" s="3">
        <v>13</v>
      </c>
      <c r="E21" t="s">
        <v>1065</v>
      </c>
      <c r="F21">
        <v>15</v>
      </c>
    </row>
    <row r="22" spans="1:6">
      <c r="B22" t="s">
        <v>654</v>
      </c>
      <c r="C22" t="s">
        <v>1083</v>
      </c>
      <c r="D22" s="3">
        <v>19</v>
      </c>
      <c r="E22" t="s">
        <v>1065</v>
      </c>
      <c r="F22">
        <v>15</v>
      </c>
    </row>
    <row r="23" spans="1:6">
      <c r="B23" t="s">
        <v>655</v>
      </c>
      <c r="C23" t="s">
        <v>1117</v>
      </c>
      <c r="D23" s="3">
        <v>20</v>
      </c>
      <c r="E23" t="s">
        <v>1065</v>
      </c>
      <c r="F23">
        <v>15</v>
      </c>
    </row>
    <row r="24" spans="1:6">
      <c r="A24" t="s">
        <v>1244</v>
      </c>
      <c r="B24" t="s">
        <v>563</v>
      </c>
      <c r="C24" t="s">
        <v>562</v>
      </c>
      <c r="D24" s="3">
        <v>7</v>
      </c>
      <c r="E24" t="s">
        <v>433</v>
      </c>
      <c r="F24">
        <v>1</v>
      </c>
    </row>
    <row r="25" spans="1:6">
      <c r="B25" t="s">
        <v>561</v>
      </c>
      <c r="C25" t="s">
        <v>560</v>
      </c>
      <c r="D25" s="3" t="s">
        <v>575</v>
      </c>
      <c r="E25" t="s">
        <v>433</v>
      </c>
      <c r="F25">
        <v>1</v>
      </c>
    </row>
    <row r="26" spans="1:6">
      <c r="B26" t="s">
        <v>564</v>
      </c>
      <c r="C26" t="s">
        <v>442</v>
      </c>
      <c r="D26" s="3">
        <v>8</v>
      </c>
      <c r="E26" t="s">
        <v>1163</v>
      </c>
      <c r="F26">
        <v>3</v>
      </c>
    </row>
    <row r="27" spans="1:6">
      <c r="B27" t="s">
        <v>1168</v>
      </c>
      <c r="C27" t="s">
        <v>442</v>
      </c>
      <c r="D27" s="3">
        <v>9</v>
      </c>
      <c r="E27" t="s">
        <v>1163</v>
      </c>
      <c r="F27">
        <v>3</v>
      </c>
    </row>
    <row r="28" spans="1:6">
      <c r="B28" t="s">
        <v>565</v>
      </c>
      <c r="C28" t="s">
        <v>445</v>
      </c>
      <c r="D28" s="3">
        <v>10</v>
      </c>
      <c r="E28" t="s">
        <v>1073</v>
      </c>
      <c r="F28">
        <v>4</v>
      </c>
    </row>
    <row r="29" spans="1:6">
      <c r="B29" t="s">
        <v>1170</v>
      </c>
      <c r="C29" t="s">
        <v>549</v>
      </c>
      <c r="D29" s="3" t="s">
        <v>1172</v>
      </c>
      <c r="E29" t="s">
        <v>1073</v>
      </c>
      <c r="F29">
        <v>4</v>
      </c>
    </row>
    <row r="30" spans="1:6">
      <c r="B30" t="s">
        <v>577</v>
      </c>
      <c r="C30" t="s">
        <v>549</v>
      </c>
      <c r="D30" s="3" t="s">
        <v>588</v>
      </c>
      <c r="E30" t="s">
        <v>1073</v>
      </c>
      <c r="F30">
        <v>4</v>
      </c>
    </row>
    <row r="31" spans="1:6">
      <c r="B31" t="s">
        <v>587</v>
      </c>
      <c r="C31" t="s">
        <v>507</v>
      </c>
      <c r="D31" s="3" t="s">
        <v>584</v>
      </c>
      <c r="E31" t="s">
        <v>1072</v>
      </c>
      <c r="F31">
        <v>5</v>
      </c>
    </row>
    <row r="32" spans="1:6">
      <c r="B32" t="s">
        <v>1173</v>
      </c>
      <c r="C32" t="s">
        <v>443</v>
      </c>
      <c r="D32" s="3">
        <v>23</v>
      </c>
      <c r="E32" t="s">
        <v>1071</v>
      </c>
      <c r="F32">
        <v>7</v>
      </c>
    </row>
    <row r="33" spans="1:6">
      <c r="B33" t="s">
        <v>1169</v>
      </c>
      <c r="C33" t="s">
        <v>1171</v>
      </c>
      <c r="D33" s="3">
        <v>15</v>
      </c>
      <c r="E33" t="s">
        <v>1065</v>
      </c>
      <c r="F33">
        <v>15</v>
      </c>
    </row>
    <row r="34" spans="1:6">
      <c r="B34" t="s">
        <v>656</v>
      </c>
      <c r="C34" t="s">
        <v>1171</v>
      </c>
      <c r="D34" s="3">
        <v>18</v>
      </c>
      <c r="E34" t="s">
        <v>1065</v>
      </c>
      <c r="F34">
        <v>15</v>
      </c>
    </row>
    <row r="35" spans="1:6">
      <c r="B35" t="s">
        <v>657</v>
      </c>
      <c r="C35" t="s">
        <v>1117</v>
      </c>
      <c r="D35" s="3">
        <v>19</v>
      </c>
      <c r="E35" t="s">
        <v>1065</v>
      </c>
      <c r="F35">
        <v>15</v>
      </c>
    </row>
    <row r="36" spans="1:6">
      <c r="B36" t="s">
        <v>658</v>
      </c>
      <c r="C36" t="s">
        <v>1083</v>
      </c>
      <c r="D36" s="3" t="s">
        <v>612</v>
      </c>
      <c r="E36" t="s">
        <v>1065</v>
      </c>
      <c r="F36">
        <v>15</v>
      </c>
    </row>
    <row r="37" spans="1:6">
      <c r="A37" t="s">
        <v>119</v>
      </c>
      <c r="B37" t="s">
        <v>567</v>
      </c>
      <c r="C37" t="s">
        <v>477</v>
      </c>
      <c r="D37" s="3" t="s">
        <v>580</v>
      </c>
      <c r="E37" t="s">
        <v>433</v>
      </c>
      <c r="F37">
        <v>1</v>
      </c>
    </row>
    <row r="38" spans="1:6">
      <c r="B38" t="s">
        <v>1245</v>
      </c>
      <c r="C38" t="s">
        <v>442</v>
      </c>
      <c r="D38" s="3">
        <v>6</v>
      </c>
      <c r="E38" t="s">
        <v>1163</v>
      </c>
      <c r="F38">
        <v>3</v>
      </c>
    </row>
    <row r="39" spans="1:6">
      <c r="B39" t="s">
        <v>570</v>
      </c>
      <c r="C39" t="s">
        <v>569</v>
      </c>
      <c r="D39" s="3">
        <v>19</v>
      </c>
      <c r="E39" t="s">
        <v>1072</v>
      </c>
      <c r="F39">
        <v>5</v>
      </c>
    </row>
    <row r="40" spans="1:6">
      <c r="B40" t="s">
        <v>568</v>
      </c>
      <c r="C40" t="s">
        <v>507</v>
      </c>
      <c r="D40" s="3" t="s">
        <v>582</v>
      </c>
      <c r="E40" t="s">
        <v>1072</v>
      </c>
      <c r="F40">
        <v>5</v>
      </c>
    </row>
    <row r="41" spans="1:6">
      <c r="B41" t="s">
        <v>1178</v>
      </c>
      <c r="C41" t="s">
        <v>549</v>
      </c>
      <c r="D41" s="3">
        <v>9</v>
      </c>
      <c r="E41" t="s">
        <v>1071</v>
      </c>
      <c r="F41">
        <v>7</v>
      </c>
    </row>
    <row r="42" spans="1:6">
      <c r="B42" t="s">
        <v>1177</v>
      </c>
      <c r="C42" t="s">
        <v>507</v>
      </c>
      <c r="D42" s="3">
        <v>8</v>
      </c>
      <c r="E42" t="s">
        <v>1071</v>
      </c>
      <c r="F42">
        <v>7</v>
      </c>
    </row>
    <row r="43" spans="1:6">
      <c r="B43" t="s">
        <v>1176</v>
      </c>
      <c r="C43" t="s">
        <v>549</v>
      </c>
      <c r="D43" s="3">
        <v>7</v>
      </c>
      <c r="E43" t="s">
        <v>1066</v>
      </c>
      <c r="F43">
        <v>8</v>
      </c>
    </row>
    <row r="44" spans="1:6">
      <c r="B44" t="s">
        <v>1181</v>
      </c>
      <c r="C44" t="s">
        <v>461</v>
      </c>
      <c r="D44" s="3" t="s">
        <v>583</v>
      </c>
      <c r="E44" t="s">
        <v>1090</v>
      </c>
      <c r="F44">
        <v>10</v>
      </c>
    </row>
    <row r="45" spans="1:6">
      <c r="B45" t="s">
        <v>659</v>
      </c>
      <c r="C45" t="s">
        <v>1083</v>
      </c>
      <c r="D45" s="3">
        <v>13</v>
      </c>
      <c r="E45" t="s">
        <v>1065</v>
      </c>
      <c r="F45">
        <v>15</v>
      </c>
    </row>
    <row r="46" spans="1:6">
      <c r="B46" t="s">
        <v>1180</v>
      </c>
      <c r="C46" t="s">
        <v>1143</v>
      </c>
      <c r="D46" s="3">
        <v>11</v>
      </c>
      <c r="E46" t="s">
        <v>1065</v>
      </c>
      <c r="F46">
        <v>15</v>
      </c>
    </row>
    <row r="47" spans="1:6">
      <c r="B47" t="s">
        <v>660</v>
      </c>
      <c r="C47" t="s">
        <v>1117</v>
      </c>
      <c r="D47" s="3">
        <v>18</v>
      </c>
      <c r="E47" t="s">
        <v>1065</v>
      </c>
      <c r="F47">
        <v>15</v>
      </c>
    </row>
    <row r="48" spans="1:6">
      <c r="A48" t="s">
        <v>1246</v>
      </c>
      <c r="B48" t="s">
        <v>573</v>
      </c>
      <c r="C48" t="s">
        <v>541</v>
      </c>
      <c r="D48" s="3" t="s">
        <v>575</v>
      </c>
      <c r="E48" t="s">
        <v>433</v>
      </c>
      <c r="F48">
        <v>1</v>
      </c>
    </row>
    <row r="49" spans="1:6">
      <c r="B49" t="s">
        <v>1247</v>
      </c>
      <c r="C49" t="s">
        <v>442</v>
      </c>
      <c r="D49" s="3">
        <v>15</v>
      </c>
      <c r="E49" t="s">
        <v>1163</v>
      </c>
      <c r="F49">
        <v>3</v>
      </c>
    </row>
    <row r="50" spans="1:6">
      <c r="B50" t="s">
        <v>1182</v>
      </c>
      <c r="C50" t="s">
        <v>1151</v>
      </c>
      <c r="D50" s="3">
        <v>6</v>
      </c>
      <c r="E50" t="s">
        <v>1076</v>
      </c>
      <c r="F50">
        <v>6</v>
      </c>
    </row>
    <row r="51" spans="1:6">
      <c r="B51" t="s">
        <v>1183</v>
      </c>
      <c r="C51" t="s">
        <v>549</v>
      </c>
      <c r="D51" s="3" t="s">
        <v>576</v>
      </c>
      <c r="E51" t="s">
        <v>1071</v>
      </c>
      <c r="F51">
        <v>7</v>
      </c>
    </row>
    <row r="52" spans="1:6">
      <c r="B52" t="s">
        <v>1184</v>
      </c>
      <c r="C52" t="s">
        <v>1147</v>
      </c>
      <c r="D52" s="3" t="s">
        <v>1202</v>
      </c>
      <c r="E52" t="s">
        <v>1071</v>
      </c>
      <c r="F52">
        <v>7</v>
      </c>
    </row>
    <row r="53" spans="1:6">
      <c r="B53" t="s">
        <v>578</v>
      </c>
      <c r="C53" t="s">
        <v>549</v>
      </c>
      <c r="D53" s="3" t="s">
        <v>579</v>
      </c>
      <c r="E53" t="s">
        <v>1078</v>
      </c>
      <c r="F53">
        <v>9</v>
      </c>
    </row>
    <row r="54" spans="1:6">
      <c r="B54" t="s">
        <v>661</v>
      </c>
      <c r="C54" t="s">
        <v>1186</v>
      </c>
      <c r="D54" s="3">
        <v>21</v>
      </c>
      <c r="E54" t="s">
        <v>1065</v>
      </c>
      <c r="F54">
        <v>15</v>
      </c>
    </row>
    <row r="55" spans="1:6">
      <c r="B55" t="s">
        <v>652</v>
      </c>
      <c r="C55" t="s">
        <v>1083</v>
      </c>
      <c r="D55" s="3">
        <v>23</v>
      </c>
      <c r="E55" t="s">
        <v>1065</v>
      </c>
      <c r="F55">
        <v>15</v>
      </c>
    </row>
    <row r="56" spans="1:6">
      <c r="B56" t="s">
        <v>662</v>
      </c>
      <c r="C56" t="s">
        <v>1117</v>
      </c>
      <c r="D56" s="3">
        <v>22</v>
      </c>
      <c r="E56" t="s">
        <v>1065</v>
      </c>
      <c r="F56">
        <v>15</v>
      </c>
    </row>
    <row r="57" spans="1:6">
      <c r="A57" t="s">
        <v>1127</v>
      </c>
      <c r="B57" t="s">
        <v>593</v>
      </c>
      <c r="C57" t="s">
        <v>592</v>
      </c>
      <c r="D57" s="3" t="s">
        <v>575</v>
      </c>
      <c r="E57" t="s">
        <v>433</v>
      </c>
      <c r="F57">
        <v>1</v>
      </c>
    </row>
    <row r="58" spans="1:6">
      <c r="B58" t="s">
        <v>597</v>
      </c>
      <c r="C58" t="s">
        <v>596</v>
      </c>
      <c r="D58" s="3" t="s">
        <v>598</v>
      </c>
      <c r="E58" t="s">
        <v>1005</v>
      </c>
      <c r="F58">
        <v>2</v>
      </c>
    </row>
    <row r="59" spans="1:6">
      <c r="B59" t="s">
        <v>1248</v>
      </c>
      <c r="C59" t="s">
        <v>442</v>
      </c>
      <c r="D59" s="3">
        <v>7</v>
      </c>
      <c r="E59" t="s">
        <v>1163</v>
      </c>
      <c r="F59">
        <v>3</v>
      </c>
    </row>
    <row r="60" spans="1:6">
      <c r="B60" t="s">
        <v>594</v>
      </c>
      <c r="C60" t="s">
        <v>544</v>
      </c>
      <c r="D60" s="3" t="s">
        <v>601</v>
      </c>
      <c r="E60" t="s">
        <v>1072</v>
      </c>
      <c r="F60">
        <v>5</v>
      </c>
    </row>
    <row r="61" spans="1:6">
      <c r="B61" t="s">
        <v>599</v>
      </c>
      <c r="C61" t="s">
        <v>511</v>
      </c>
      <c r="D61" s="3" t="s">
        <v>600</v>
      </c>
      <c r="E61" t="s">
        <v>1072</v>
      </c>
      <c r="F61">
        <v>5</v>
      </c>
    </row>
    <row r="62" spans="1:6">
      <c r="B62" t="s">
        <v>1205</v>
      </c>
      <c r="C62" t="s">
        <v>595</v>
      </c>
      <c r="D62" s="3">
        <v>17</v>
      </c>
      <c r="E62" t="s">
        <v>1071</v>
      </c>
      <c r="F62">
        <v>7</v>
      </c>
    </row>
    <row r="63" spans="1:6">
      <c r="B63" t="s">
        <v>1204</v>
      </c>
      <c r="C63" t="s">
        <v>549</v>
      </c>
      <c r="D63" s="3" t="s">
        <v>602</v>
      </c>
      <c r="E63" t="s">
        <v>1066</v>
      </c>
      <c r="F63">
        <v>8</v>
      </c>
    </row>
    <row r="64" spans="1:6">
      <c r="B64" t="s">
        <v>1206</v>
      </c>
      <c r="C64" t="s">
        <v>461</v>
      </c>
      <c r="D64" s="3" t="s">
        <v>584</v>
      </c>
      <c r="E64" t="s">
        <v>1090</v>
      </c>
      <c r="F64">
        <v>10</v>
      </c>
    </row>
    <row r="65" spans="2:6">
      <c r="B65" t="s">
        <v>663</v>
      </c>
      <c r="C65" t="s">
        <v>1083</v>
      </c>
      <c r="D65" s="3" t="s">
        <v>609</v>
      </c>
      <c r="E65" t="s">
        <v>1065</v>
      </c>
      <c r="F65">
        <v>15</v>
      </c>
    </row>
    <row r="66" spans="2:6">
      <c r="B66" t="s">
        <v>664</v>
      </c>
      <c r="C66" t="s">
        <v>1207</v>
      </c>
      <c r="D66" s="3">
        <v>21</v>
      </c>
      <c r="E66" t="s">
        <v>1065</v>
      </c>
      <c r="F66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2"/>
  <sheetViews>
    <sheetView zoomScale="150" zoomScaleNormal="150" zoomScalePageLayoutView="150" workbookViewId="0">
      <selection activeCell="B18" sqref="B18"/>
    </sheetView>
  </sheetViews>
  <sheetFormatPr baseColWidth="10" defaultRowHeight="14.4"/>
  <cols>
    <col min="1" max="1" width="26.88671875" customWidth="1"/>
    <col min="2" max="2" width="84.33203125" bestFit="1" customWidth="1"/>
    <col min="3" max="3" width="21.33203125" bestFit="1" customWidth="1"/>
    <col min="4" max="4" width="6.109375" bestFit="1" customWidth="1"/>
    <col min="5" max="5" width="19.6640625" bestFit="1" customWidth="1"/>
  </cols>
  <sheetData>
    <row r="1" spans="1:6">
      <c r="A1">
        <v>2010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1249</v>
      </c>
      <c r="B3" t="s">
        <v>666</v>
      </c>
      <c r="C3" t="s">
        <v>519</v>
      </c>
      <c r="D3" s="3" t="s">
        <v>607</v>
      </c>
      <c r="E3" t="s">
        <v>433</v>
      </c>
      <c r="F3">
        <v>1</v>
      </c>
    </row>
    <row r="4" spans="1:6">
      <c r="B4" t="s">
        <v>667</v>
      </c>
      <c r="C4" t="s">
        <v>1151</v>
      </c>
      <c r="D4" s="3" t="s">
        <v>605</v>
      </c>
      <c r="E4" t="s">
        <v>1072</v>
      </c>
      <c r="F4">
        <v>5</v>
      </c>
    </row>
    <row r="5" spans="1:6">
      <c r="B5" t="s">
        <v>668</v>
      </c>
      <c r="C5" t="s">
        <v>549</v>
      </c>
      <c r="D5" s="3" t="s">
        <v>669</v>
      </c>
      <c r="E5" t="s">
        <v>1073</v>
      </c>
      <c r="F5">
        <v>4</v>
      </c>
    </row>
    <row r="6" spans="1:6">
      <c r="B6" t="s">
        <v>1250</v>
      </c>
      <c r="C6" t="s">
        <v>511</v>
      </c>
      <c r="D6" s="3" t="s">
        <v>627</v>
      </c>
      <c r="E6" t="s">
        <v>1163</v>
      </c>
      <c r="F6">
        <v>3</v>
      </c>
    </row>
    <row r="7" spans="1:6">
      <c r="B7" t="s">
        <v>670</v>
      </c>
      <c r="C7" t="s">
        <v>444</v>
      </c>
      <c r="D7" s="3">
        <v>17</v>
      </c>
      <c r="E7" t="s">
        <v>1005</v>
      </c>
      <c r="F7">
        <v>2</v>
      </c>
    </row>
    <row r="8" spans="1:6">
      <c r="B8" t="s">
        <v>671</v>
      </c>
      <c r="C8" t="s">
        <v>1117</v>
      </c>
      <c r="D8" s="3" t="s">
        <v>609</v>
      </c>
      <c r="E8" t="s">
        <v>1065</v>
      </c>
      <c r="F8">
        <v>15</v>
      </c>
    </row>
    <row r="9" spans="1:6">
      <c r="B9" t="s">
        <v>672</v>
      </c>
      <c r="C9" t="s">
        <v>1083</v>
      </c>
      <c r="D9" s="3" t="s">
        <v>612</v>
      </c>
      <c r="E9" t="s">
        <v>1065</v>
      </c>
      <c r="F9">
        <v>15</v>
      </c>
    </row>
    <row r="10" spans="1:6">
      <c r="A10" t="s">
        <v>120</v>
      </c>
      <c r="B10" t="s">
        <v>674</v>
      </c>
      <c r="C10" t="s">
        <v>442</v>
      </c>
      <c r="D10" s="3" t="s">
        <v>607</v>
      </c>
      <c r="E10" t="s">
        <v>433</v>
      </c>
      <c r="F10">
        <v>1</v>
      </c>
    </row>
    <row r="11" spans="1:6">
      <c r="B11" t="s">
        <v>1211</v>
      </c>
      <c r="C11" t="s">
        <v>1151</v>
      </c>
      <c r="D11" s="3" t="s">
        <v>620</v>
      </c>
      <c r="E11" t="s">
        <v>1071</v>
      </c>
      <c r="F11">
        <v>7</v>
      </c>
    </row>
    <row r="12" spans="1:6">
      <c r="B12" t="s">
        <v>680</v>
      </c>
      <c r="C12" t="s">
        <v>595</v>
      </c>
      <c r="D12" s="3" t="s">
        <v>624</v>
      </c>
      <c r="E12" t="s">
        <v>1072</v>
      </c>
      <c r="F12">
        <v>5</v>
      </c>
    </row>
    <row r="13" spans="1:6">
      <c r="B13" t="s">
        <v>675</v>
      </c>
      <c r="C13" t="s">
        <v>442</v>
      </c>
      <c r="D13" s="3" t="s">
        <v>618</v>
      </c>
      <c r="E13" t="s">
        <v>1163</v>
      </c>
      <c r="F13">
        <v>3</v>
      </c>
    </row>
    <row r="14" spans="1:6">
      <c r="B14" t="s">
        <v>681</v>
      </c>
      <c r="C14" t="s">
        <v>444</v>
      </c>
      <c r="D14" s="3">
        <v>19</v>
      </c>
      <c r="E14" t="s">
        <v>1076</v>
      </c>
      <c r="F14">
        <v>6</v>
      </c>
    </row>
    <row r="15" spans="1:6">
      <c r="B15" t="s">
        <v>1210</v>
      </c>
      <c r="C15" t="s">
        <v>1083</v>
      </c>
      <c r="D15" s="3">
        <v>9</v>
      </c>
      <c r="E15" t="s">
        <v>1065</v>
      </c>
      <c r="F15">
        <v>15</v>
      </c>
    </row>
    <row r="16" spans="1:6">
      <c r="B16" t="s">
        <v>676</v>
      </c>
      <c r="C16" t="s">
        <v>1117</v>
      </c>
      <c r="D16" s="3" t="s">
        <v>605</v>
      </c>
      <c r="E16" t="s">
        <v>1065</v>
      </c>
      <c r="F16">
        <v>15</v>
      </c>
    </row>
    <row r="17" spans="1:6">
      <c r="B17" t="s">
        <v>677</v>
      </c>
      <c r="C17" t="s">
        <v>1186</v>
      </c>
      <c r="D17" s="3">
        <v>11</v>
      </c>
      <c r="E17" t="s">
        <v>1065</v>
      </c>
      <c r="F17">
        <v>15</v>
      </c>
    </row>
    <row r="18" spans="1:6">
      <c r="B18" t="s">
        <v>1212</v>
      </c>
      <c r="C18" t="s">
        <v>549</v>
      </c>
      <c r="D18" s="3">
        <v>18</v>
      </c>
      <c r="E18" t="s">
        <v>1073</v>
      </c>
      <c r="F18">
        <v>4</v>
      </c>
    </row>
    <row r="19" spans="1:6">
      <c r="A19" t="s">
        <v>1251</v>
      </c>
      <c r="B19" t="s">
        <v>683</v>
      </c>
      <c r="C19" t="s">
        <v>477</v>
      </c>
      <c r="D19" s="3" t="s">
        <v>629</v>
      </c>
      <c r="E19" t="s">
        <v>433</v>
      </c>
      <c r="F19">
        <v>1</v>
      </c>
    </row>
    <row r="20" spans="1:6">
      <c r="B20" t="s">
        <v>684</v>
      </c>
      <c r="C20" t="s">
        <v>442</v>
      </c>
      <c r="D20" s="3" t="s">
        <v>685</v>
      </c>
      <c r="E20" t="s">
        <v>433</v>
      </c>
      <c r="F20">
        <v>1</v>
      </c>
    </row>
    <row r="21" spans="1:6">
      <c r="B21" t="s">
        <v>687</v>
      </c>
      <c r="C21" t="s">
        <v>516</v>
      </c>
      <c r="D21" s="3" t="s">
        <v>688</v>
      </c>
      <c r="E21" t="s">
        <v>1072</v>
      </c>
      <c r="F21">
        <v>5</v>
      </c>
    </row>
    <row r="22" spans="1:6">
      <c r="B22" t="s">
        <v>1216</v>
      </c>
      <c r="C22" t="s">
        <v>507</v>
      </c>
      <c r="D22" s="3" t="s">
        <v>609</v>
      </c>
      <c r="E22" t="s">
        <v>1071</v>
      </c>
      <c r="F22">
        <v>7</v>
      </c>
    </row>
    <row r="23" spans="1:6">
      <c r="B23" t="s">
        <v>1252</v>
      </c>
      <c r="C23" t="s">
        <v>442</v>
      </c>
      <c r="D23" s="3" t="s">
        <v>618</v>
      </c>
      <c r="E23" t="s">
        <v>1163</v>
      </c>
      <c r="F23">
        <v>3</v>
      </c>
    </row>
    <row r="24" spans="1:6">
      <c r="B24" t="s">
        <v>1215</v>
      </c>
      <c r="C24" t="s">
        <v>1214</v>
      </c>
      <c r="D24" s="3">
        <v>12</v>
      </c>
      <c r="E24" t="s">
        <v>1071</v>
      </c>
      <c r="F24">
        <v>8</v>
      </c>
    </row>
    <row r="25" spans="1:6">
      <c r="B25" t="s">
        <v>686</v>
      </c>
      <c r="C25" t="s">
        <v>1083</v>
      </c>
      <c r="D25" s="3">
        <v>13</v>
      </c>
      <c r="E25" t="s">
        <v>1065</v>
      </c>
      <c r="F25">
        <v>15</v>
      </c>
    </row>
    <row r="26" spans="1:6">
      <c r="A26" t="s">
        <v>1253</v>
      </c>
      <c r="B26" t="s">
        <v>691</v>
      </c>
      <c r="C26" t="s">
        <v>690</v>
      </c>
      <c r="D26" s="3" t="s">
        <v>692</v>
      </c>
      <c r="E26" t="s">
        <v>433</v>
      </c>
      <c r="F26">
        <v>15</v>
      </c>
    </row>
    <row r="27" spans="1:6">
      <c r="B27" t="s">
        <v>693</v>
      </c>
      <c r="C27" t="s">
        <v>442</v>
      </c>
      <c r="D27" s="3" t="s">
        <v>694</v>
      </c>
      <c r="E27" t="s">
        <v>433</v>
      </c>
      <c r="F27">
        <v>15</v>
      </c>
    </row>
    <row r="28" spans="1:6">
      <c r="B28" t="s">
        <v>1222</v>
      </c>
      <c r="C28" t="s">
        <v>549</v>
      </c>
      <c r="D28" s="3" t="s">
        <v>620</v>
      </c>
      <c r="E28" t="s">
        <v>1066</v>
      </c>
      <c r="F28">
        <v>8</v>
      </c>
    </row>
    <row r="29" spans="1:6">
      <c r="B29" t="s">
        <v>1217</v>
      </c>
      <c r="C29" t="s">
        <v>461</v>
      </c>
      <c r="D29" s="3" t="s">
        <v>609</v>
      </c>
      <c r="E29" t="s">
        <v>1090</v>
      </c>
      <c r="F29">
        <v>10</v>
      </c>
    </row>
    <row r="30" spans="1:6">
      <c r="B30" t="s">
        <v>1254</v>
      </c>
      <c r="C30" t="s">
        <v>442</v>
      </c>
      <c r="D30" s="3" t="s">
        <v>696</v>
      </c>
      <c r="E30" t="s">
        <v>1163</v>
      </c>
      <c r="F30">
        <v>3</v>
      </c>
    </row>
    <row r="31" spans="1:6">
      <c r="B31" t="s">
        <v>1219</v>
      </c>
      <c r="C31" t="s">
        <v>1218</v>
      </c>
      <c r="D31" s="3">
        <v>9</v>
      </c>
      <c r="E31" t="s">
        <v>1065</v>
      </c>
      <c r="F31">
        <v>10</v>
      </c>
    </row>
    <row r="32" spans="1:6">
      <c r="B32" t="s">
        <v>1221</v>
      </c>
      <c r="C32" t="s">
        <v>1117</v>
      </c>
      <c r="D32" s="3">
        <v>10</v>
      </c>
      <c r="E32" t="s">
        <v>1065</v>
      </c>
      <c r="F32">
        <v>10</v>
      </c>
    </row>
    <row r="33" spans="1:6">
      <c r="B33" t="s">
        <v>695</v>
      </c>
      <c r="C33" t="s">
        <v>1083</v>
      </c>
      <c r="D33" s="3">
        <v>11</v>
      </c>
      <c r="E33" t="s">
        <v>1065</v>
      </c>
      <c r="F33">
        <v>10</v>
      </c>
    </row>
    <row r="34" spans="1:6">
      <c r="A34" t="s">
        <v>0</v>
      </c>
      <c r="B34" t="s">
        <v>699</v>
      </c>
      <c r="C34" t="s">
        <v>698</v>
      </c>
      <c r="D34" s="3" t="s">
        <v>629</v>
      </c>
      <c r="E34" t="s">
        <v>433</v>
      </c>
      <c r="F34">
        <v>1</v>
      </c>
    </row>
    <row r="35" spans="1:6">
      <c r="B35" t="s">
        <v>701</v>
      </c>
      <c r="C35" t="s">
        <v>477</v>
      </c>
      <c r="D35" s="3" t="s">
        <v>702</v>
      </c>
      <c r="E35" t="s">
        <v>433</v>
      </c>
      <c r="F35">
        <v>1</v>
      </c>
    </row>
    <row r="36" spans="1:6">
      <c r="B36" t="s">
        <v>703</v>
      </c>
      <c r="C36" t="s">
        <v>507</v>
      </c>
      <c r="D36" s="3" t="s">
        <v>613</v>
      </c>
      <c r="E36" t="s">
        <v>1066</v>
      </c>
      <c r="F36">
        <v>8</v>
      </c>
    </row>
    <row r="37" spans="1:6">
      <c r="B37" t="s">
        <v>708</v>
      </c>
      <c r="C37" t="s">
        <v>707</v>
      </c>
      <c r="D37" s="3" t="s">
        <v>709</v>
      </c>
      <c r="E37" t="s">
        <v>1065</v>
      </c>
      <c r="F37">
        <v>15</v>
      </c>
    </row>
    <row r="38" spans="1:6">
      <c r="B38" t="s">
        <v>1</v>
      </c>
      <c r="C38" t="s">
        <v>442</v>
      </c>
      <c r="D38" s="3" t="s">
        <v>611</v>
      </c>
      <c r="E38" t="s">
        <v>1163</v>
      </c>
      <c r="F38">
        <v>3</v>
      </c>
    </row>
    <row r="39" spans="1:6">
      <c r="B39" t="s">
        <v>705</v>
      </c>
      <c r="C39" t="s">
        <v>704</v>
      </c>
      <c r="D39" s="3">
        <v>24</v>
      </c>
      <c r="E39" t="s">
        <v>1005</v>
      </c>
      <c r="F39">
        <v>2</v>
      </c>
    </row>
    <row r="40" spans="1:6">
      <c r="B40" t="s">
        <v>1223</v>
      </c>
      <c r="C40" t="s">
        <v>1186</v>
      </c>
      <c r="D40" s="3">
        <v>5</v>
      </c>
      <c r="E40" t="s">
        <v>1065</v>
      </c>
      <c r="F40">
        <v>15</v>
      </c>
    </row>
    <row r="41" spans="1:6">
      <c r="B41" t="s">
        <v>2</v>
      </c>
      <c r="C41" t="s">
        <v>1083</v>
      </c>
      <c r="D41" s="3">
        <v>6</v>
      </c>
      <c r="E41" t="s">
        <v>1065</v>
      </c>
      <c r="F41">
        <v>15</v>
      </c>
    </row>
    <row r="42" spans="1:6">
      <c r="B42" t="s">
        <v>706</v>
      </c>
      <c r="C42" t="s">
        <v>1117</v>
      </c>
      <c r="D42" s="3">
        <v>26</v>
      </c>
      <c r="E42" t="s">
        <v>1065</v>
      </c>
      <c r="F42">
        <v>15</v>
      </c>
    </row>
    <row r="43" spans="1:6">
      <c r="B43" t="s">
        <v>1226</v>
      </c>
      <c r="C43" t="s">
        <v>1147</v>
      </c>
      <c r="D43" s="3" t="s">
        <v>1227</v>
      </c>
      <c r="E43" t="s">
        <v>1071</v>
      </c>
      <c r="F43">
        <v>7</v>
      </c>
    </row>
    <row r="44" spans="1:6">
      <c r="A44" t="s">
        <v>121</v>
      </c>
      <c r="B44" t="s">
        <v>1228</v>
      </c>
      <c r="C44" t="s">
        <v>711</v>
      </c>
      <c r="D44" s="3" t="s">
        <v>692</v>
      </c>
      <c r="E44" t="s">
        <v>433</v>
      </c>
      <c r="F44">
        <v>1</v>
      </c>
    </row>
    <row r="45" spans="1:6">
      <c r="B45" t="s">
        <v>1229</v>
      </c>
      <c r="C45" t="s">
        <v>511</v>
      </c>
      <c r="D45" s="3" t="s">
        <v>631</v>
      </c>
      <c r="E45" t="s">
        <v>1066</v>
      </c>
      <c r="F45">
        <v>8</v>
      </c>
    </row>
    <row r="46" spans="1:6">
      <c r="B46" t="s">
        <v>708</v>
      </c>
      <c r="C46" t="s">
        <v>707</v>
      </c>
      <c r="D46" s="3" t="s">
        <v>696</v>
      </c>
      <c r="E46" t="s">
        <v>1072</v>
      </c>
      <c r="F46">
        <v>5</v>
      </c>
    </row>
    <row r="47" spans="1:6">
      <c r="B47" t="s">
        <v>1230</v>
      </c>
      <c r="C47" t="s">
        <v>595</v>
      </c>
      <c r="D47" s="3" t="s">
        <v>620</v>
      </c>
      <c r="E47" t="s">
        <v>1071</v>
      </c>
      <c r="F47">
        <v>7</v>
      </c>
    </row>
    <row r="48" spans="1:6">
      <c r="B48" t="s">
        <v>1231</v>
      </c>
      <c r="C48" t="s">
        <v>461</v>
      </c>
      <c r="D48" s="3" t="s">
        <v>609</v>
      </c>
      <c r="E48" t="s">
        <v>1090</v>
      </c>
      <c r="F48">
        <v>10</v>
      </c>
    </row>
    <row r="49" spans="2:6">
      <c r="B49" t="s">
        <v>712</v>
      </c>
      <c r="C49" t="s">
        <v>442</v>
      </c>
      <c r="D49" s="3" t="s">
        <v>618</v>
      </c>
      <c r="E49" t="s">
        <v>1163</v>
      </c>
      <c r="F49">
        <v>3</v>
      </c>
    </row>
    <row r="50" spans="2:6">
      <c r="B50" t="s">
        <v>713</v>
      </c>
      <c r="C50" t="s">
        <v>1083</v>
      </c>
      <c r="D50" s="3" t="s">
        <v>622</v>
      </c>
      <c r="E50" t="s">
        <v>1065</v>
      </c>
      <c r="F50">
        <v>15</v>
      </c>
    </row>
    <row r="51" spans="2:6">
      <c r="B51" t="s">
        <v>714</v>
      </c>
      <c r="C51" t="s">
        <v>1117</v>
      </c>
      <c r="D51" s="3">
        <v>14</v>
      </c>
      <c r="E51" t="s">
        <v>1065</v>
      </c>
      <c r="F51">
        <v>15</v>
      </c>
    </row>
    <row r="52" spans="2:6">
      <c r="B52">
        <v>0</v>
      </c>
      <c r="C52">
        <v>0</v>
      </c>
      <c r="D52" s="3">
        <v>0</v>
      </c>
      <c r="E52">
        <v>0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2"/>
  <sheetViews>
    <sheetView topLeftCell="A14" workbookViewId="0">
      <selection activeCell="A26" sqref="A26"/>
    </sheetView>
  </sheetViews>
  <sheetFormatPr baseColWidth="10" defaultRowHeight="14.4"/>
  <cols>
    <col min="1" max="1" width="14.33203125" bestFit="1" customWidth="1"/>
    <col min="2" max="2" width="129" bestFit="1" customWidth="1"/>
    <col min="3" max="3" width="24.109375" bestFit="1" customWidth="1"/>
    <col min="4" max="4" width="6.109375" bestFit="1" customWidth="1"/>
    <col min="5" max="5" width="19.6640625" bestFit="1" customWidth="1"/>
    <col min="6" max="6" width="0" hidden="1" customWidth="1"/>
    <col min="8" max="8" width="24.109375" bestFit="1" customWidth="1"/>
  </cols>
  <sheetData>
    <row r="1" spans="1:6">
      <c r="A1">
        <v>2011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202</v>
      </c>
      <c r="B3" t="s">
        <v>720</v>
      </c>
      <c r="C3" t="s">
        <v>719</v>
      </c>
      <c r="D3" s="3" t="s">
        <v>627</v>
      </c>
      <c r="E3" t="s">
        <v>433</v>
      </c>
      <c r="F3">
        <v>1</v>
      </c>
    </row>
    <row r="4" spans="1:6">
      <c r="B4" t="s">
        <v>718</v>
      </c>
      <c r="C4" t="s">
        <v>717</v>
      </c>
      <c r="D4" s="3" t="s">
        <v>607</v>
      </c>
      <c r="E4" t="s">
        <v>433</v>
      </c>
      <c r="F4">
        <v>1</v>
      </c>
    </row>
    <row r="5" spans="1:6">
      <c r="B5" t="s">
        <v>54</v>
      </c>
      <c r="C5" t="s">
        <v>442</v>
      </c>
      <c r="D5" s="3" t="s">
        <v>611</v>
      </c>
      <c r="E5" t="s">
        <v>1163</v>
      </c>
      <c r="F5">
        <v>3</v>
      </c>
    </row>
    <row r="6" spans="1:6">
      <c r="B6" t="s">
        <v>20</v>
      </c>
      <c r="C6" t="s">
        <v>549</v>
      </c>
      <c r="D6" s="3" t="s">
        <v>609</v>
      </c>
      <c r="E6" t="s">
        <v>1073</v>
      </c>
      <c r="F6">
        <v>4</v>
      </c>
    </row>
    <row r="7" spans="1:6">
      <c r="B7" t="s">
        <v>3</v>
      </c>
      <c r="C7" t="s">
        <v>1117</v>
      </c>
      <c r="D7" s="3" t="s">
        <v>669</v>
      </c>
      <c r="E7" t="s">
        <v>1065</v>
      </c>
      <c r="F7">
        <v>15</v>
      </c>
    </row>
    <row r="8" spans="1:6">
      <c r="B8" t="s">
        <v>4</v>
      </c>
      <c r="C8" t="s">
        <v>1186</v>
      </c>
      <c r="D8" s="3">
        <v>17</v>
      </c>
      <c r="E8" t="s">
        <v>1065</v>
      </c>
      <c r="F8">
        <v>15</v>
      </c>
    </row>
    <row r="9" spans="1:6">
      <c r="B9" t="s">
        <v>721</v>
      </c>
      <c r="C9" t="s">
        <v>1083</v>
      </c>
      <c r="D9" s="3" t="s">
        <v>722</v>
      </c>
      <c r="E9" t="s">
        <v>1065</v>
      </c>
      <c r="F9">
        <v>15</v>
      </c>
    </row>
    <row r="10" spans="1:6">
      <c r="A10" t="s">
        <v>203</v>
      </c>
      <c r="B10" t="s">
        <v>725</v>
      </c>
      <c r="C10" t="s">
        <v>724</v>
      </c>
      <c r="D10" s="3" t="s">
        <v>603</v>
      </c>
      <c r="E10" t="s">
        <v>433</v>
      </c>
      <c r="F10">
        <v>1</v>
      </c>
    </row>
    <row r="11" spans="1:6">
      <c r="B11" t="s">
        <v>727</v>
      </c>
      <c r="C11" t="s">
        <v>726</v>
      </c>
      <c r="D11" s="3">
        <v>17</v>
      </c>
      <c r="E11" t="s">
        <v>1005</v>
      </c>
      <c r="F11">
        <v>2</v>
      </c>
    </row>
    <row r="12" spans="1:6">
      <c r="B12" t="s">
        <v>55</v>
      </c>
      <c r="C12" t="s">
        <v>442</v>
      </c>
      <c r="D12" s="3" t="s">
        <v>606</v>
      </c>
      <c r="E12" t="s">
        <v>1163</v>
      </c>
      <c r="F12">
        <v>3</v>
      </c>
    </row>
    <row r="13" spans="1:6">
      <c r="B13" t="s">
        <v>6</v>
      </c>
      <c r="C13" t="s">
        <v>7</v>
      </c>
      <c r="D13" s="3">
        <v>16</v>
      </c>
      <c r="E13" t="s">
        <v>1072</v>
      </c>
      <c r="F13">
        <v>5</v>
      </c>
    </row>
    <row r="14" spans="1:6">
      <c r="B14" t="s">
        <v>729</v>
      </c>
      <c r="C14" t="s">
        <v>1083</v>
      </c>
      <c r="D14" s="3">
        <v>19</v>
      </c>
      <c r="E14" t="s">
        <v>1065</v>
      </c>
      <c r="F14">
        <v>15</v>
      </c>
    </row>
    <row r="15" spans="1:6">
      <c r="B15" t="s">
        <v>8</v>
      </c>
      <c r="C15" t="s">
        <v>1117</v>
      </c>
      <c r="D15" s="3">
        <v>18</v>
      </c>
      <c r="E15" t="s">
        <v>1065</v>
      </c>
      <c r="F15">
        <v>15</v>
      </c>
    </row>
    <row r="16" spans="1:6">
      <c r="A16" t="s">
        <v>204</v>
      </c>
      <c r="B16" t="s">
        <v>733</v>
      </c>
      <c r="C16" t="s">
        <v>732</v>
      </c>
      <c r="D16" s="3" t="s">
        <v>734</v>
      </c>
      <c r="E16" t="s">
        <v>433</v>
      </c>
      <c r="F16">
        <v>1</v>
      </c>
    </row>
    <row r="17" spans="1:6">
      <c r="B17" t="s">
        <v>731</v>
      </c>
      <c r="C17" t="s">
        <v>724</v>
      </c>
      <c r="D17" s="3" t="s">
        <v>603</v>
      </c>
      <c r="E17" t="s">
        <v>433</v>
      </c>
      <c r="F17">
        <v>1</v>
      </c>
    </row>
    <row r="18" spans="1:6">
      <c r="B18" t="s">
        <v>735</v>
      </c>
      <c r="C18" t="s">
        <v>442</v>
      </c>
      <c r="D18" s="3" t="s">
        <v>624</v>
      </c>
      <c r="E18" t="s">
        <v>1163</v>
      </c>
      <c r="F18">
        <v>3</v>
      </c>
    </row>
    <row r="19" spans="1:6">
      <c r="B19" t="s">
        <v>10</v>
      </c>
      <c r="C19" t="s">
        <v>549</v>
      </c>
      <c r="D19" s="3">
        <v>21</v>
      </c>
      <c r="E19" t="s">
        <v>1073</v>
      </c>
      <c r="F19">
        <v>4</v>
      </c>
    </row>
    <row r="20" spans="1:6">
      <c r="B20" t="s">
        <v>9</v>
      </c>
      <c r="C20" t="s">
        <v>461</v>
      </c>
      <c r="D20" s="3" t="s">
        <v>613</v>
      </c>
      <c r="E20" t="s">
        <v>1090</v>
      </c>
      <c r="F20">
        <v>10</v>
      </c>
    </row>
    <row r="21" spans="1:6">
      <c r="B21" t="s">
        <v>737</v>
      </c>
      <c r="C21" t="s">
        <v>1083</v>
      </c>
      <c r="D21" s="3">
        <v>20</v>
      </c>
      <c r="E21" t="s">
        <v>1065</v>
      </c>
      <c r="F21">
        <v>15</v>
      </c>
    </row>
    <row r="22" spans="1:6">
      <c r="B22" t="s">
        <v>736</v>
      </c>
      <c r="C22" t="s">
        <v>1117</v>
      </c>
      <c r="D22" s="3">
        <v>19</v>
      </c>
      <c r="E22" t="s">
        <v>1065</v>
      </c>
      <c r="F22">
        <v>15</v>
      </c>
    </row>
    <row r="23" spans="1:6">
      <c r="B23" t="s">
        <v>738</v>
      </c>
      <c r="C23" t="s">
        <v>1186</v>
      </c>
      <c r="D23" s="3">
        <v>21</v>
      </c>
      <c r="E23" t="s">
        <v>1065</v>
      </c>
      <c r="F23">
        <v>15</v>
      </c>
    </row>
    <row r="24" spans="1:6">
      <c r="A24" t="s">
        <v>205</v>
      </c>
      <c r="B24" t="s">
        <v>741</v>
      </c>
      <c r="C24" t="s">
        <v>740</v>
      </c>
      <c r="D24" s="3" t="s">
        <v>692</v>
      </c>
      <c r="E24" t="s">
        <v>433</v>
      </c>
      <c r="F24">
        <v>1</v>
      </c>
    </row>
    <row r="25" spans="1:6">
      <c r="B25" t="s">
        <v>747</v>
      </c>
      <c r="C25" t="s">
        <v>746</v>
      </c>
      <c r="D25" s="3">
        <v>19</v>
      </c>
      <c r="E25" t="s">
        <v>1005</v>
      </c>
      <c r="F25">
        <v>2</v>
      </c>
    </row>
    <row r="26" spans="1:6">
      <c r="B26" t="s">
        <v>751</v>
      </c>
      <c r="C26" t="s">
        <v>750</v>
      </c>
      <c r="D26" s="3">
        <v>22</v>
      </c>
      <c r="E26" t="s">
        <v>1005</v>
      </c>
      <c r="F26">
        <v>2</v>
      </c>
    </row>
    <row r="27" spans="1:6">
      <c r="B27" t="s">
        <v>56</v>
      </c>
      <c r="C27" t="s">
        <v>442</v>
      </c>
      <c r="D27" s="3" t="s">
        <v>742</v>
      </c>
      <c r="E27" t="s">
        <v>1163</v>
      </c>
      <c r="F27">
        <v>3</v>
      </c>
    </row>
    <row r="28" spans="1:6">
      <c r="B28" t="s">
        <v>745</v>
      </c>
      <c r="C28" t="s">
        <v>549</v>
      </c>
      <c r="D28" s="3" t="s">
        <v>624</v>
      </c>
      <c r="E28" t="s">
        <v>1073</v>
      </c>
      <c r="F28">
        <v>4</v>
      </c>
    </row>
    <row r="29" spans="1:6">
      <c r="B29" t="s">
        <v>743</v>
      </c>
      <c r="C29" t="s">
        <v>511</v>
      </c>
      <c r="D29" s="3" t="s">
        <v>608</v>
      </c>
      <c r="E29" t="s">
        <v>1072</v>
      </c>
      <c r="F29">
        <v>5</v>
      </c>
    </row>
    <row r="30" spans="1:6">
      <c r="B30" t="s">
        <v>749</v>
      </c>
      <c r="C30" t="s">
        <v>748</v>
      </c>
      <c r="D30" s="3" t="s">
        <v>612</v>
      </c>
      <c r="E30" t="s">
        <v>1066</v>
      </c>
      <c r="F30">
        <v>8</v>
      </c>
    </row>
    <row r="31" spans="1:6">
      <c r="B31" t="s">
        <v>744</v>
      </c>
      <c r="C31" t="s">
        <v>1083</v>
      </c>
      <c r="D31" s="3">
        <v>15</v>
      </c>
      <c r="E31" t="s">
        <v>1065</v>
      </c>
      <c r="F31">
        <v>15</v>
      </c>
    </row>
    <row r="32" spans="1:6">
      <c r="B32" t="s">
        <v>13</v>
      </c>
      <c r="C32" t="s">
        <v>1143</v>
      </c>
      <c r="D32" s="3">
        <v>12</v>
      </c>
      <c r="E32" t="s">
        <v>1065</v>
      </c>
      <c r="F32">
        <v>15</v>
      </c>
    </row>
    <row r="33" spans="1:6">
      <c r="B33" t="s">
        <v>57</v>
      </c>
      <c r="C33" t="s">
        <v>1164</v>
      </c>
      <c r="D33" s="3">
        <v>17</v>
      </c>
      <c r="E33" t="s">
        <v>1065</v>
      </c>
      <c r="F33">
        <v>15</v>
      </c>
    </row>
    <row r="34" spans="1:6">
      <c r="B34" t="s">
        <v>728</v>
      </c>
      <c r="C34" t="s">
        <v>1117</v>
      </c>
      <c r="D34" s="3">
        <v>16</v>
      </c>
      <c r="E34" t="s">
        <v>1065</v>
      </c>
      <c r="F34">
        <v>15</v>
      </c>
    </row>
    <row r="35" spans="1:6">
      <c r="A35" t="s">
        <v>206</v>
      </c>
      <c r="B35" t="s">
        <v>754</v>
      </c>
      <c r="C35" t="s">
        <v>753</v>
      </c>
      <c r="D35" s="3" t="s">
        <v>755</v>
      </c>
      <c r="E35" t="s">
        <v>433</v>
      </c>
      <c r="F35">
        <v>1</v>
      </c>
    </row>
    <row r="36" spans="1:6">
      <c r="B36" t="s">
        <v>758</v>
      </c>
      <c r="C36" t="s">
        <v>757</v>
      </c>
      <c r="D36" s="3">
        <v>17</v>
      </c>
      <c r="E36" t="s">
        <v>1005</v>
      </c>
      <c r="F36">
        <v>2</v>
      </c>
    </row>
    <row r="37" spans="1:6">
      <c r="B37" t="s">
        <v>58</v>
      </c>
      <c r="C37" t="s">
        <v>442</v>
      </c>
      <c r="D37" s="3" t="s">
        <v>756</v>
      </c>
      <c r="E37" t="s">
        <v>1163</v>
      </c>
      <c r="F37">
        <v>3</v>
      </c>
    </row>
    <row r="38" spans="1:6">
      <c r="B38" t="s">
        <v>59</v>
      </c>
      <c r="C38" t="s">
        <v>549</v>
      </c>
      <c r="D38" s="3">
        <v>8</v>
      </c>
      <c r="E38" t="s">
        <v>1073</v>
      </c>
      <c r="F38">
        <v>4</v>
      </c>
    </row>
    <row r="39" spans="1:6">
      <c r="B39" t="s">
        <v>17</v>
      </c>
      <c r="C39" t="s">
        <v>1147</v>
      </c>
      <c r="D39" s="3" t="s">
        <v>15</v>
      </c>
      <c r="E39" t="s">
        <v>1071</v>
      </c>
      <c r="F39">
        <v>8</v>
      </c>
    </row>
    <row r="40" spans="1:6">
      <c r="B40" t="s">
        <v>21</v>
      </c>
      <c r="C40" t="s">
        <v>461</v>
      </c>
      <c r="D40" s="3" t="s">
        <v>617</v>
      </c>
      <c r="E40" t="s">
        <v>1090</v>
      </c>
      <c r="F40">
        <v>10</v>
      </c>
    </row>
    <row r="41" spans="1:6">
      <c r="B41" t="s">
        <v>654</v>
      </c>
      <c r="C41" t="s">
        <v>1083</v>
      </c>
      <c r="D41" s="3">
        <v>21</v>
      </c>
      <c r="E41" t="s">
        <v>1065</v>
      </c>
      <c r="F41">
        <v>15</v>
      </c>
    </row>
    <row r="42" spans="1:6">
      <c r="B42" t="s">
        <v>759</v>
      </c>
      <c r="C42" t="s">
        <v>1117</v>
      </c>
      <c r="D42" s="3">
        <v>20</v>
      </c>
      <c r="E42" t="s">
        <v>1065</v>
      </c>
      <c r="F42">
        <v>15</v>
      </c>
    </row>
    <row r="43" spans="1:6">
      <c r="A43" t="s">
        <v>60</v>
      </c>
      <c r="B43" t="s">
        <v>18</v>
      </c>
      <c r="C43" t="s">
        <v>762</v>
      </c>
      <c r="D43" s="3" t="s">
        <v>629</v>
      </c>
      <c r="E43" t="s">
        <v>433</v>
      </c>
      <c r="F43">
        <v>1</v>
      </c>
    </row>
    <row r="44" spans="1:6">
      <c r="B44" t="s">
        <v>61</v>
      </c>
      <c r="C44" t="s">
        <v>442</v>
      </c>
      <c r="D44" s="3" t="s">
        <v>742</v>
      </c>
      <c r="E44" t="s">
        <v>1163</v>
      </c>
      <c r="F44">
        <v>3</v>
      </c>
    </row>
    <row r="45" spans="1:6">
      <c r="B45" t="s">
        <v>764</v>
      </c>
      <c r="C45" t="s">
        <v>459</v>
      </c>
      <c r="D45" s="3" t="s">
        <v>765</v>
      </c>
      <c r="E45" t="s">
        <v>1072</v>
      </c>
      <c r="F45">
        <v>5</v>
      </c>
    </row>
    <row r="46" spans="1:6">
      <c r="B46" t="s">
        <v>766</v>
      </c>
      <c r="C46" t="s">
        <v>1151</v>
      </c>
      <c r="D46" s="3" t="s">
        <v>767</v>
      </c>
      <c r="E46" t="s">
        <v>1072</v>
      </c>
      <c r="F46">
        <v>5</v>
      </c>
    </row>
    <row r="47" spans="1:6">
      <c r="B47" t="s">
        <v>22</v>
      </c>
      <c r="C47" t="s">
        <v>507</v>
      </c>
      <c r="D47" s="3" t="s">
        <v>685</v>
      </c>
      <c r="E47" t="s">
        <v>1071</v>
      </c>
      <c r="F47">
        <v>8</v>
      </c>
    </row>
    <row r="48" spans="1:6">
      <c r="B48" t="s">
        <v>23</v>
      </c>
      <c r="C48" t="s">
        <v>595</v>
      </c>
      <c r="D48" s="3" t="s">
        <v>618</v>
      </c>
      <c r="E48" t="s">
        <v>1071</v>
      </c>
      <c r="F48">
        <v>8</v>
      </c>
    </row>
    <row r="49" spans="2:6">
      <c r="B49" t="s">
        <v>25</v>
      </c>
      <c r="C49" t="s">
        <v>461</v>
      </c>
      <c r="D49" s="3" t="s">
        <v>624</v>
      </c>
      <c r="E49" t="s">
        <v>1090</v>
      </c>
      <c r="F49">
        <v>10</v>
      </c>
    </row>
    <row r="50" spans="2:6">
      <c r="B50" t="s">
        <v>763</v>
      </c>
      <c r="C50" t="s">
        <v>1083</v>
      </c>
      <c r="D50" s="3">
        <v>15</v>
      </c>
      <c r="E50" t="s">
        <v>1065</v>
      </c>
      <c r="F50">
        <v>15</v>
      </c>
    </row>
    <row r="51" spans="2:6">
      <c r="B51" t="s">
        <v>62</v>
      </c>
      <c r="C51" t="s">
        <v>1117</v>
      </c>
      <c r="D51" s="3">
        <v>14</v>
      </c>
      <c r="E51" t="s">
        <v>1065</v>
      </c>
      <c r="F51">
        <v>15</v>
      </c>
    </row>
    <row r="52" spans="2:6">
      <c r="B52">
        <v>0</v>
      </c>
      <c r="C52">
        <v>0</v>
      </c>
      <c r="D52" s="3">
        <v>0</v>
      </c>
      <c r="E52">
        <v>0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1"/>
  <sheetViews>
    <sheetView topLeftCell="A31" workbookViewId="0">
      <selection activeCell="A52" sqref="A52:IV56"/>
    </sheetView>
  </sheetViews>
  <sheetFormatPr baseColWidth="10" defaultRowHeight="14.4"/>
  <cols>
    <col min="1" max="1" width="21.88671875" bestFit="1" customWidth="1"/>
    <col min="2" max="2" width="106.109375" bestFit="1" customWidth="1"/>
    <col min="3" max="3" width="25.33203125" bestFit="1" customWidth="1"/>
    <col min="5" max="5" width="19.6640625" bestFit="1" customWidth="1"/>
  </cols>
  <sheetData>
    <row r="1" spans="1:6">
      <c r="A1">
        <v>2012</v>
      </c>
    </row>
    <row r="2" spans="1:6">
      <c r="A2" t="s">
        <v>1001</v>
      </c>
      <c r="B2" t="s">
        <v>436</v>
      </c>
      <c r="C2" t="s">
        <v>1002</v>
      </c>
      <c r="D2" t="s">
        <v>574</v>
      </c>
      <c r="E2" t="s">
        <v>1003</v>
      </c>
    </row>
    <row r="3" spans="1:6">
      <c r="A3" t="s">
        <v>207</v>
      </c>
      <c r="B3" t="s">
        <v>26</v>
      </c>
      <c r="C3" t="s">
        <v>443</v>
      </c>
      <c r="D3" s="3" t="s">
        <v>632</v>
      </c>
      <c r="E3" t="s">
        <v>433</v>
      </c>
      <c r="F3">
        <v>1</v>
      </c>
    </row>
    <row r="4" spans="1:6">
      <c r="B4" t="s">
        <v>769</v>
      </c>
      <c r="C4" t="s">
        <v>477</v>
      </c>
      <c r="D4" s="3" t="s">
        <v>629</v>
      </c>
      <c r="E4" t="s">
        <v>433</v>
      </c>
      <c r="F4">
        <v>1</v>
      </c>
    </row>
    <row r="5" spans="1:6">
      <c r="B5" t="s">
        <v>771</v>
      </c>
      <c r="C5" t="s">
        <v>770</v>
      </c>
      <c r="D5" s="3">
        <v>17</v>
      </c>
      <c r="E5" t="s">
        <v>1005</v>
      </c>
      <c r="F5">
        <v>2</v>
      </c>
    </row>
    <row r="6" spans="1:6">
      <c r="B6" t="s">
        <v>208</v>
      </c>
      <c r="C6" t="s">
        <v>442</v>
      </c>
      <c r="D6" s="3" t="s">
        <v>611</v>
      </c>
      <c r="E6" t="s">
        <v>1163</v>
      </c>
      <c r="F6">
        <v>3</v>
      </c>
    </row>
    <row r="7" spans="1:6">
      <c r="B7" t="s">
        <v>27</v>
      </c>
      <c r="C7" t="s">
        <v>461</v>
      </c>
      <c r="D7" s="3" t="s">
        <v>765</v>
      </c>
      <c r="E7" t="s">
        <v>1090</v>
      </c>
      <c r="F7">
        <v>10</v>
      </c>
    </row>
    <row r="8" spans="1:6">
      <c r="B8" t="s">
        <v>659</v>
      </c>
      <c r="C8" t="s">
        <v>1083</v>
      </c>
      <c r="D8" s="3">
        <v>19</v>
      </c>
      <c r="E8" t="s">
        <v>1065</v>
      </c>
      <c r="F8">
        <v>15</v>
      </c>
    </row>
    <row r="9" spans="1:6">
      <c r="B9" t="s">
        <v>28</v>
      </c>
      <c r="C9" t="s">
        <v>1111</v>
      </c>
      <c r="D9" s="3">
        <v>9</v>
      </c>
      <c r="E9" t="s">
        <v>1065</v>
      </c>
      <c r="F9">
        <v>15</v>
      </c>
    </row>
    <row r="10" spans="1:6">
      <c r="B10" t="s">
        <v>772</v>
      </c>
      <c r="C10" t="s">
        <v>1117</v>
      </c>
      <c r="D10" s="3">
        <v>18</v>
      </c>
      <c r="E10" t="s">
        <v>1065</v>
      </c>
      <c r="F10">
        <v>15</v>
      </c>
    </row>
    <row r="11" spans="1:6">
      <c r="A11" t="s">
        <v>209</v>
      </c>
      <c r="B11" t="s">
        <v>778</v>
      </c>
      <c r="C11" t="s">
        <v>777</v>
      </c>
      <c r="D11" s="3" t="s">
        <v>37</v>
      </c>
      <c r="E11" t="s">
        <v>1005</v>
      </c>
      <c r="F11">
        <v>2</v>
      </c>
    </row>
    <row r="12" spans="1:6">
      <c r="B12" t="s">
        <v>36</v>
      </c>
      <c r="C12" t="s">
        <v>549</v>
      </c>
      <c r="D12" s="3" t="s">
        <v>776</v>
      </c>
      <c r="E12" t="s">
        <v>1073</v>
      </c>
      <c r="F12">
        <v>4</v>
      </c>
    </row>
    <row r="13" spans="1:6">
      <c r="B13" t="s">
        <v>34</v>
      </c>
      <c r="C13" t="s">
        <v>33</v>
      </c>
      <c r="D13" s="3" t="s">
        <v>35</v>
      </c>
      <c r="E13" t="s">
        <v>1071</v>
      </c>
      <c r="F13">
        <v>8</v>
      </c>
    </row>
    <row r="14" spans="1:6">
      <c r="B14" t="s">
        <v>775</v>
      </c>
      <c r="C14" t="s">
        <v>1083</v>
      </c>
      <c r="D14" s="3">
        <v>49</v>
      </c>
      <c r="E14" t="s">
        <v>1065</v>
      </c>
      <c r="F14">
        <v>15</v>
      </c>
    </row>
    <row r="15" spans="1:6">
      <c r="B15" t="s">
        <v>31</v>
      </c>
      <c r="C15" t="s">
        <v>1164</v>
      </c>
      <c r="D15" s="3">
        <v>4</v>
      </c>
      <c r="E15" t="s">
        <v>1065</v>
      </c>
      <c r="F15">
        <v>15</v>
      </c>
    </row>
    <row r="16" spans="1:6">
      <c r="B16" t="s">
        <v>38</v>
      </c>
      <c r="C16" t="s">
        <v>1143</v>
      </c>
      <c r="D16" s="3" t="s">
        <v>39</v>
      </c>
      <c r="E16" t="s">
        <v>1065</v>
      </c>
      <c r="F16">
        <v>15</v>
      </c>
    </row>
    <row r="17" spans="1:6">
      <c r="B17" t="s">
        <v>728</v>
      </c>
      <c r="C17" t="s">
        <v>1117</v>
      </c>
      <c r="D17" s="3">
        <v>6</v>
      </c>
      <c r="E17" t="s">
        <v>1065</v>
      </c>
      <c r="F17">
        <v>15</v>
      </c>
    </row>
    <row r="18" spans="1:6">
      <c r="B18" t="s">
        <v>774</v>
      </c>
      <c r="C18" t="s">
        <v>32</v>
      </c>
      <c r="D18" s="3">
        <v>5</v>
      </c>
      <c r="E18" t="s">
        <v>1065</v>
      </c>
      <c r="F18">
        <v>15</v>
      </c>
    </row>
    <row r="19" spans="1:6">
      <c r="A19" t="s">
        <v>210</v>
      </c>
      <c r="B19" t="s">
        <v>792</v>
      </c>
      <c r="C19" t="s">
        <v>791</v>
      </c>
      <c r="D19" s="3">
        <v>22</v>
      </c>
      <c r="E19" t="s">
        <v>1005</v>
      </c>
      <c r="F19">
        <v>2</v>
      </c>
    </row>
    <row r="20" spans="1:6">
      <c r="B20" t="s">
        <v>794</v>
      </c>
      <c r="C20" t="s">
        <v>793</v>
      </c>
      <c r="D20" s="3">
        <v>23</v>
      </c>
      <c r="E20" t="s">
        <v>1005</v>
      </c>
      <c r="F20">
        <v>2</v>
      </c>
    </row>
    <row r="21" spans="1:6">
      <c r="B21" t="s">
        <v>211</v>
      </c>
      <c r="C21" t="s">
        <v>442</v>
      </c>
      <c r="D21" s="3" t="s">
        <v>634</v>
      </c>
      <c r="E21" t="s">
        <v>1163</v>
      </c>
      <c r="F21">
        <v>3</v>
      </c>
    </row>
    <row r="22" spans="1:6">
      <c r="B22" t="s">
        <v>44</v>
      </c>
      <c r="C22" t="s">
        <v>1151</v>
      </c>
      <c r="D22" s="3">
        <v>21</v>
      </c>
      <c r="E22" t="s">
        <v>1076</v>
      </c>
      <c r="F22">
        <v>6</v>
      </c>
    </row>
    <row r="23" spans="1:6">
      <c r="B23" t="s">
        <v>782</v>
      </c>
      <c r="C23" t="s">
        <v>781</v>
      </c>
      <c r="D23" s="3" t="s">
        <v>631</v>
      </c>
      <c r="E23" t="s">
        <v>1071</v>
      </c>
      <c r="F23">
        <v>8</v>
      </c>
    </row>
    <row r="24" spans="1:6">
      <c r="B24" t="s">
        <v>40</v>
      </c>
      <c r="C24" t="s">
        <v>549</v>
      </c>
      <c r="D24" s="3" t="s">
        <v>692</v>
      </c>
      <c r="E24" t="s">
        <v>1071</v>
      </c>
      <c r="F24">
        <v>8</v>
      </c>
    </row>
    <row r="25" spans="1:6">
      <c r="B25" t="s">
        <v>41</v>
      </c>
      <c r="C25" t="s">
        <v>507</v>
      </c>
      <c r="D25" s="3" t="s">
        <v>619</v>
      </c>
      <c r="E25" t="s">
        <v>1071</v>
      </c>
      <c r="F25">
        <v>8</v>
      </c>
    </row>
    <row r="26" spans="1:6">
      <c r="B26" t="s">
        <v>787</v>
      </c>
      <c r="C26" t="s">
        <v>544</v>
      </c>
      <c r="D26" s="3" t="s">
        <v>788</v>
      </c>
      <c r="E26" t="s">
        <v>1071</v>
      </c>
      <c r="F26">
        <v>8</v>
      </c>
    </row>
    <row r="27" spans="1:6">
      <c r="B27" t="s">
        <v>784</v>
      </c>
      <c r="C27" t="s">
        <v>783</v>
      </c>
      <c r="D27" s="3" t="s">
        <v>618</v>
      </c>
      <c r="E27" t="s">
        <v>1071</v>
      </c>
      <c r="F27">
        <v>8</v>
      </c>
    </row>
    <row r="28" spans="1:6">
      <c r="B28" t="s">
        <v>786</v>
      </c>
      <c r="C28" t="s">
        <v>785</v>
      </c>
      <c r="D28" s="3" t="s">
        <v>611</v>
      </c>
      <c r="E28" t="s">
        <v>1071</v>
      </c>
      <c r="F28">
        <v>8</v>
      </c>
    </row>
    <row r="29" spans="1:6">
      <c r="B29" t="s">
        <v>790</v>
      </c>
      <c r="C29" t="s">
        <v>1117</v>
      </c>
      <c r="D29" s="3">
        <v>20</v>
      </c>
      <c r="E29" t="s">
        <v>1065</v>
      </c>
      <c r="F29">
        <v>15</v>
      </c>
    </row>
    <row r="30" spans="1:6">
      <c r="B30" t="s">
        <v>43</v>
      </c>
      <c r="C30" t="s">
        <v>1111</v>
      </c>
      <c r="D30" s="3">
        <v>15</v>
      </c>
      <c r="E30" t="s">
        <v>1065</v>
      </c>
      <c r="F30">
        <v>15</v>
      </c>
    </row>
    <row r="31" spans="1:6">
      <c r="B31" t="s">
        <v>789</v>
      </c>
      <c r="C31" t="s">
        <v>1083</v>
      </c>
      <c r="D31" s="3">
        <v>18</v>
      </c>
      <c r="E31" t="s">
        <v>1065</v>
      </c>
      <c r="F31">
        <v>15</v>
      </c>
    </row>
    <row r="32" spans="1:6">
      <c r="A32" t="s">
        <v>212</v>
      </c>
      <c r="B32" t="s">
        <v>796</v>
      </c>
      <c r="C32" t="s">
        <v>690</v>
      </c>
      <c r="D32" s="3" t="s">
        <v>629</v>
      </c>
      <c r="E32" t="s">
        <v>433</v>
      </c>
      <c r="F32">
        <v>1</v>
      </c>
    </row>
    <row r="33" spans="1:6">
      <c r="B33" t="s">
        <v>804</v>
      </c>
      <c r="C33" t="s">
        <v>803</v>
      </c>
      <c r="D33" s="3">
        <v>17</v>
      </c>
      <c r="E33" t="s">
        <v>1005</v>
      </c>
      <c r="F33">
        <v>2</v>
      </c>
    </row>
    <row r="34" spans="1:6">
      <c r="B34" t="s">
        <v>798</v>
      </c>
      <c r="C34" t="s">
        <v>442</v>
      </c>
      <c r="D34" s="3" t="s">
        <v>611</v>
      </c>
      <c r="E34" t="s">
        <v>1163</v>
      </c>
      <c r="F34">
        <v>3</v>
      </c>
    </row>
    <row r="35" spans="1:6">
      <c r="B35" t="s">
        <v>797</v>
      </c>
      <c r="C35" t="s">
        <v>549</v>
      </c>
      <c r="D35" s="3" t="s">
        <v>631</v>
      </c>
      <c r="E35" t="s">
        <v>1073</v>
      </c>
      <c r="F35">
        <v>4</v>
      </c>
    </row>
    <row r="36" spans="1:6">
      <c r="B36" t="s">
        <v>801</v>
      </c>
      <c r="C36" t="s">
        <v>507</v>
      </c>
      <c r="D36" s="3" t="s">
        <v>608</v>
      </c>
      <c r="E36" t="s">
        <v>1076</v>
      </c>
      <c r="F36">
        <v>6</v>
      </c>
    </row>
    <row r="37" spans="1:6">
      <c r="B37" t="s">
        <v>45</v>
      </c>
      <c r="C37" t="s">
        <v>800</v>
      </c>
      <c r="D37" s="3" t="s">
        <v>622</v>
      </c>
      <c r="E37" t="s">
        <v>1066</v>
      </c>
      <c r="F37">
        <v>9</v>
      </c>
    </row>
    <row r="38" spans="1:6">
      <c r="B38" t="s">
        <v>46</v>
      </c>
      <c r="C38" t="s">
        <v>461</v>
      </c>
      <c r="D38" s="3" t="s">
        <v>624</v>
      </c>
      <c r="E38" t="s">
        <v>1090</v>
      </c>
      <c r="F38">
        <v>10</v>
      </c>
    </row>
    <row r="39" spans="1:6">
      <c r="B39" t="s">
        <v>802</v>
      </c>
      <c r="C39" t="s">
        <v>1083</v>
      </c>
      <c r="D39" s="3">
        <v>16</v>
      </c>
      <c r="E39" t="s">
        <v>1065</v>
      </c>
      <c r="F39">
        <v>15</v>
      </c>
    </row>
    <row r="40" spans="1:6">
      <c r="B40" t="s">
        <v>799</v>
      </c>
      <c r="C40" t="s">
        <v>32</v>
      </c>
      <c r="D40" s="3">
        <v>11</v>
      </c>
      <c r="E40" t="s">
        <v>1065</v>
      </c>
      <c r="F40">
        <v>15</v>
      </c>
    </row>
    <row r="41" spans="1:6">
      <c r="B41" t="s">
        <v>47</v>
      </c>
      <c r="C41" t="s">
        <v>1117</v>
      </c>
      <c r="D41" s="3">
        <v>19</v>
      </c>
      <c r="E41" t="s">
        <v>1065</v>
      </c>
      <c r="F41">
        <v>15</v>
      </c>
    </row>
    <row r="42" spans="1:6">
      <c r="A42" t="s">
        <v>213</v>
      </c>
      <c r="B42" t="s">
        <v>806</v>
      </c>
      <c r="C42" t="s">
        <v>807</v>
      </c>
      <c r="D42" s="3" t="s">
        <v>692</v>
      </c>
      <c r="E42" t="s">
        <v>433</v>
      </c>
      <c r="F42">
        <v>1</v>
      </c>
    </row>
    <row r="43" spans="1:6">
      <c r="B43" t="s">
        <v>53</v>
      </c>
      <c r="C43" t="s">
        <v>811</v>
      </c>
      <c r="D43" s="3">
        <v>20</v>
      </c>
      <c r="E43" t="s">
        <v>1005</v>
      </c>
      <c r="F43">
        <v>2</v>
      </c>
    </row>
    <row r="44" spans="1:6">
      <c r="B44" t="s">
        <v>809</v>
      </c>
      <c r="C44" t="s">
        <v>808</v>
      </c>
      <c r="D44" s="3">
        <v>8</v>
      </c>
      <c r="E44" t="s">
        <v>1005</v>
      </c>
      <c r="F44">
        <v>2</v>
      </c>
    </row>
    <row r="45" spans="1:6">
      <c r="B45" t="s">
        <v>810</v>
      </c>
      <c r="C45" t="s">
        <v>442</v>
      </c>
      <c r="D45" s="3" t="s">
        <v>624</v>
      </c>
      <c r="E45" t="s">
        <v>1163</v>
      </c>
      <c r="F45">
        <v>3</v>
      </c>
    </row>
    <row r="46" spans="1:6">
      <c r="B46" t="s">
        <v>48</v>
      </c>
      <c r="C46" t="s">
        <v>549</v>
      </c>
      <c r="D46" s="3" t="s">
        <v>631</v>
      </c>
      <c r="E46" t="s">
        <v>1073</v>
      </c>
      <c r="F46">
        <v>4</v>
      </c>
    </row>
    <row r="47" spans="1:6">
      <c r="B47" t="s">
        <v>49</v>
      </c>
      <c r="C47" t="s">
        <v>103</v>
      </c>
      <c r="D47" s="3" t="s">
        <v>1202</v>
      </c>
      <c r="E47" t="s">
        <v>1071</v>
      </c>
      <c r="F47">
        <v>7</v>
      </c>
    </row>
    <row r="48" spans="1:6">
      <c r="B48" t="s">
        <v>812</v>
      </c>
      <c r="C48" t="s">
        <v>32</v>
      </c>
      <c r="D48" s="3">
        <v>21</v>
      </c>
      <c r="E48" t="s">
        <v>1065</v>
      </c>
      <c r="F48">
        <v>15</v>
      </c>
    </row>
    <row r="49" spans="1:6">
      <c r="B49" t="s">
        <v>51</v>
      </c>
      <c r="C49" t="s">
        <v>1117</v>
      </c>
      <c r="D49" s="3">
        <v>19</v>
      </c>
      <c r="E49" t="s">
        <v>1065</v>
      </c>
      <c r="F49">
        <v>15</v>
      </c>
    </row>
    <row r="50" spans="1:6">
      <c r="B50" t="s">
        <v>50</v>
      </c>
      <c r="C50" t="s">
        <v>32</v>
      </c>
      <c r="D50" s="3">
        <v>15</v>
      </c>
      <c r="E50" t="s">
        <v>1065</v>
      </c>
      <c r="F50">
        <v>15</v>
      </c>
    </row>
    <row r="51" spans="1:6">
      <c r="B51" t="s">
        <v>1210</v>
      </c>
      <c r="C51" t="s">
        <v>1083</v>
      </c>
      <c r="D51" s="3">
        <v>23</v>
      </c>
      <c r="E51" t="s">
        <v>1065</v>
      </c>
      <c r="F51">
        <v>15</v>
      </c>
    </row>
    <row r="52" spans="1:6">
      <c r="A52" t="s">
        <v>214</v>
      </c>
      <c r="B52" t="s">
        <v>815</v>
      </c>
      <c r="C52" t="s">
        <v>814</v>
      </c>
      <c r="D52" s="3" t="s">
        <v>692</v>
      </c>
      <c r="E52" t="s">
        <v>433</v>
      </c>
      <c r="F52">
        <v>1</v>
      </c>
    </row>
    <row r="53" spans="1:6">
      <c r="B53" t="s">
        <v>819</v>
      </c>
      <c r="C53" t="s">
        <v>818</v>
      </c>
      <c r="D53" s="3">
        <v>14</v>
      </c>
      <c r="E53" t="s">
        <v>1005</v>
      </c>
      <c r="F53">
        <v>2</v>
      </c>
    </row>
    <row r="54" spans="1:6">
      <c r="B54" t="s">
        <v>215</v>
      </c>
      <c r="C54" t="s">
        <v>442</v>
      </c>
      <c r="D54" s="3" t="s">
        <v>696</v>
      </c>
      <c r="E54" t="s">
        <v>1163</v>
      </c>
      <c r="F54">
        <v>3</v>
      </c>
    </row>
    <row r="55" spans="1:6">
      <c r="B55" t="s">
        <v>63</v>
      </c>
      <c r="C55" t="s">
        <v>549</v>
      </c>
      <c r="D55" s="3" t="s">
        <v>627</v>
      </c>
      <c r="E55" t="s">
        <v>1073</v>
      </c>
      <c r="F55">
        <v>4</v>
      </c>
    </row>
    <row r="56" spans="1:6">
      <c r="B56" t="s">
        <v>821</v>
      </c>
      <c r="C56" t="s">
        <v>1151</v>
      </c>
      <c r="D56" s="3" t="s">
        <v>609</v>
      </c>
      <c r="E56" t="s">
        <v>1072</v>
      </c>
      <c r="F56">
        <v>5</v>
      </c>
    </row>
    <row r="57" spans="1:6">
      <c r="B57" t="s">
        <v>816</v>
      </c>
      <c r="C57" t="s">
        <v>544</v>
      </c>
      <c r="D57" s="3" t="s">
        <v>694</v>
      </c>
      <c r="E57" t="s">
        <v>1072</v>
      </c>
      <c r="F57">
        <v>5</v>
      </c>
    </row>
    <row r="58" spans="1:6">
      <c r="B58" t="s">
        <v>64</v>
      </c>
      <c r="C58" t="s">
        <v>507</v>
      </c>
      <c r="D58" s="3" t="s">
        <v>820</v>
      </c>
      <c r="E58" t="s">
        <v>1071</v>
      </c>
      <c r="F58">
        <v>8</v>
      </c>
    </row>
    <row r="59" spans="1:6">
      <c r="B59" t="s">
        <v>65</v>
      </c>
      <c r="C59" t="s">
        <v>1083</v>
      </c>
      <c r="D59" s="3">
        <v>16</v>
      </c>
      <c r="E59" t="s">
        <v>1065</v>
      </c>
      <c r="F59">
        <v>15</v>
      </c>
    </row>
    <row r="60" spans="1:6">
      <c r="B60" t="s">
        <v>3</v>
      </c>
      <c r="C60" t="s">
        <v>1117</v>
      </c>
      <c r="D60" s="3">
        <v>12</v>
      </c>
      <c r="E60" t="s">
        <v>1065</v>
      </c>
      <c r="F60">
        <v>15</v>
      </c>
    </row>
    <row r="61" spans="1:6">
      <c r="B61" t="s">
        <v>817</v>
      </c>
      <c r="C61" t="s">
        <v>32</v>
      </c>
      <c r="D61" s="3">
        <v>13</v>
      </c>
      <c r="E61" t="s">
        <v>1065</v>
      </c>
      <c r="F61">
        <v>15</v>
      </c>
    </row>
  </sheetData>
  <phoneticPr fontId="6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Tabelle1</vt:lpstr>
      <vt:lpstr>zwischenL</vt:lpstr>
      <vt:lpstr>Alle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Pittner</dc:creator>
  <cp:lastModifiedBy>Administrator</cp:lastModifiedBy>
  <cp:lastPrinted>2017-05-04T07:49:01Z</cp:lastPrinted>
  <dcterms:created xsi:type="dcterms:W3CDTF">2016-02-12T15:49:35Z</dcterms:created>
  <dcterms:modified xsi:type="dcterms:W3CDTF">2018-12-21T09:11:18Z</dcterms:modified>
</cp:coreProperties>
</file>